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4820" windowHeight="8136" activeTab="8"/>
  </bookViews>
  <sheets>
    <sheet name="nabiał" sheetId="1" r:id="rId1"/>
    <sheet name="mięso" sheetId="2" r:id="rId2"/>
    <sheet name="pieczywo" sheetId="3" r:id="rId3"/>
    <sheet name="warzywa i owoce" sheetId="4" r:id="rId4"/>
    <sheet name="mrożonki" sheetId="5" r:id="rId5"/>
    <sheet name="spożywcze" sheetId="7" r:id="rId6"/>
    <sheet name="ryby" sheetId="8" r:id="rId7"/>
    <sheet name="ciasta i dożdzówki" sheetId="9" state="hidden" r:id="rId8"/>
    <sheet name="wyroby gotowe" sheetId="10" r:id="rId9"/>
  </sheets>
  <definedNames>
    <definedName name="_GoBack" localSheetId="2">pieczywo!$C$68</definedName>
    <definedName name="OLE_LINK2" localSheetId="0">nabiał!$C$51</definedName>
  </definedNames>
  <calcPr calcId="125725"/>
</workbook>
</file>

<file path=xl/calcChain.xml><?xml version="1.0" encoding="utf-8"?>
<calcChain xmlns="http://schemas.openxmlformats.org/spreadsheetml/2006/main">
  <c r="J180" i="7"/>
  <c r="J179"/>
  <c r="J181"/>
  <c r="J178"/>
  <c r="J177"/>
  <c r="G31" i="1"/>
  <c r="I31"/>
  <c r="H16" i="10"/>
  <c r="J10" i="3" l="1"/>
  <c r="G176" i="7" l="1"/>
  <c r="H176"/>
  <c r="J176"/>
  <c r="G175"/>
  <c r="H175" s="1"/>
  <c r="J175"/>
  <c r="G182"/>
  <c r="H182" s="1"/>
  <c r="J182"/>
  <c r="G174"/>
  <c r="H174" s="1"/>
  <c r="G173"/>
  <c r="H173" s="1"/>
  <c r="G100"/>
  <c r="H100" s="1"/>
  <c r="J100"/>
  <c r="G101"/>
  <c r="H101" s="1"/>
  <c r="J101"/>
  <c r="H20" i="10"/>
  <c r="L61" i="1" l="1"/>
  <c r="G56" i="3"/>
  <c r="H56" s="1"/>
  <c r="J56"/>
  <c r="G55"/>
  <c r="H55" s="1"/>
  <c r="J55"/>
  <c r="J184" i="7" l="1"/>
  <c r="J174"/>
  <c r="J173"/>
  <c r="H7" i="5"/>
  <c r="J21" i="8"/>
  <c r="G21"/>
  <c r="G171" i="7"/>
  <c r="H171" s="1"/>
  <c r="J171"/>
  <c r="G168"/>
  <c r="H168" s="1"/>
  <c r="J168"/>
  <c r="H32" i="5"/>
  <c r="I60" i="1"/>
  <c r="G155" i="7"/>
  <c r="H155" s="1"/>
  <c r="J155"/>
  <c r="H15" i="5"/>
  <c r="I40" i="4"/>
  <c r="I43"/>
  <c r="J57" i="3" l="1"/>
  <c r="H35" i="5"/>
  <c r="H33"/>
  <c r="H31"/>
  <c r="G166" i="7"/>
  <c r="H166" s="1"/>
  <c r="J166"/>
  <c r="G167"/>
  <c r="H167" s="1"/>
  <c r="J167"/>
  <c r="G172"/>
  <c r="H172" s="1"/>
  <c r="J172"/>
  <c r="G20" i="8"/>
  <c r="H20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H19"/>
  <c r="G19"/>
  <c r="I8" i="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1"/>
  <c r="I42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11"/>
  <c r="H36" i="8" l="1"/>
  <c r="I59" i="1"/>
  <c r="I58"/>
  <c r="I57"/>
  <c r="J31" i="8"/>
  <c r="J30"/>
  <c r="J29"/>
  <c r="J28"/>
  <c r="J27"/>
  <c r="J26"/>
  <c r="J25"/>
  <c r="J24"/>
  <c r="J23"/>
  <c r="J22"/>
  <c r="J20"/>
  <c r="G23" i="1" l="1"/>
  <c r="G24"/>
  <c r="G25"/>
  <c r="G26"/>
  <c r="G27"/>
  <c r="G28"/>
  <c r="G29"/>
  <c r="G30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8"/>
  <c r="G9"/>
  <c r="G10"/>
  <c r="G11"/>
  <c r="G12"/>
  <c r="G13"/>
  <c r="G14"/>
  <c r="G15"/>
  <c r="G16"/>
  <c r="G17"/>
  <c r="G18"/>
  <c r="G19"/>
  <c r="G20"/>
  <c r="G21"/>
  <c r="G22"/>
  <c r="G7"/>
  <c r="G33" i="7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J12"/>
  <c r="G134"/>
  <c r="H134" s="1"/>
  <c r="G170"/>
  <c r="H170" s="1"/>
  <c r="G169"/>
  <c r="H169" s="1"/>
  <c r="G165"/>
  <c r="H165" s="1"/>
  <c r="G164"/>
  <c r="H164" s="1"/>
  <c r="G163"/>
  <c r="H163" s="1"/>
  <c r="G162"/>
  <c r="H162" s="1"/>
  <c r="G161"/>
  <c r="H161" s="1"/>
  <c r="G160"/>
  <c r="H160" s="1"/>
  <c r="G159"/>
  <c r="H159" s="1"/>
  <c r="G158"/>
  <c r="H158" s="1"/>
  <c r="G157"/>
  <c r="H157" s="1"/>
  <c r="G156"/>
  <c r="H156" s="1"/>
  <c r="G154"/>
  <c r="H154" s="1"/>
  <c r="G153"/>
  <c r="H153" s="1"/>
  <c r="G152"/>
  <c r="H152" s="1"/>
  <c r="G151"/>
  <c r="H151" s="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54" i="3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9"/>
  <c r="H9" s="1"/>
  <c r="G8"/>
  <c r="H8" s="1"/>
  <c r="G7"/>
  <c r="H7" s="1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9"/>
  <c r="J8"/>
  <c r="J7"/>
  <c r="G52" i="2"/>
  <c r="H52" s="1"/>
  <c r="G51"/>
  <c r="H51" s="1"/>
  <c r="G50"/>
  <c r="G49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G24"/>
  <c r="G23"/>
  <c r="H23" s="1"/>
  <c r="G22"/>
  <c r="H22" s="1"/>
  <c r="G21"/>
  <c r="H21" s="1"/>
  <c r="G20"/>
  <c r="H20" s="1"/>
  <c r="G19"/>
  <c r="G18"/>
  <c r="H18" s="1"/>
  <c r="G17"/>
  <c r="H17" s="1"/>
  <c r="G16"/>
  <c r="H16" s="1"/>
  <c r="G15"/>
  <c r="H15" s="1"/>
  <c r="G14"/>
  <c r="H14" s="1"/>
  <c r="G13"/>
  <c r="G12"/>
  <c r="G11"/>
  <c r="G10"/>
  <c r="G9"/>
  <c r="G8"/>
  <c r="G7"/>
  <c r="M58" i="3" l="1"/>
  <c r="H49" i="2"/>
  <c r="H50"/>
  <c r="H25"/>
  <c r="H24"/>
  <c r="H19"/>
  <c r="H13"/>
  <c r="H12"/>
  <c r="H11"/>
  <c r="H10"/>
  <c r="H9"/>
  <c r="H8"/>
  <c r="H7"/>
  <c r="J58" i="3"/>
  <c r="H58"/>
  <c r="G61" i="1"/>
  <c r="H53" i="2" l="1"/>
  <c r="M53"/>
  <c r="J62" i="7"/>
  <c r="I55" i="1"/>
  <c r="J32" i="7"/>
  <c r="J30"/>
  <c r="J140"/>
  <c r="J58"/>
  <c r="J59"/>
  <c r="J57"/>
  <c r="H34" i="5"/>
  <c r="J169" i="7"/>
  <c r="J165"/>
  <c r="J164"/>
  <c r="J163"/>
  <c r="J162"/>
  <c r="J161"/>
  <c r="J160"/>
  <c r="J51" i="2"/>
  <c r="H13" i="10"/>
  <c r="H14"/>
  <c r="H21" i="5"/>
  <c r="H25"/>
  <c r="J50" i="2"/>
  <c r="J79" i="7"/>
  <c r="J170"/>
  <c r="J159"/>
  <c r="J158"/>
  <c r="J157"/>
  <c r="J156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8"/>
  <c r="J77"/>
  <c r="J76"/>
  <c r="J75"/>
  <c r="J74"/>
  <c r="J73"/>
  <c r="J72"/>
  <c r="J71"/>
  <c r="J70"/>
  <c r="J69"/>
  <c r="J68"/>
  <c r="J67"/>
  <c r="J66"/>
  <c r="J65"/>
  <c r="J64"/>
  <c r="J63"/>
  <c r="J61"/>
  <c r="J60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1"/>
  <c r="J29"/>
  <c r="J28"/>
  <c r="J27"/>
  <c r="J26"/>
  <c r="J25"/>
  <c r="J24"/>
  <c r="J23"/>
  <c r="J22"/>
  <c r="J21"/>
  <c r="J20"/>
  <c r="J19"/>
  <c r="J18"/>
  <c r="J17"/>
  <c r="J16"/>
  <c r="J15"/>
  <c r="J14"/>
  <c r="J13"/>
  <c r="J11"/>
  <c r="H18" i="10"/>
  <c r="H17"/>
  <c r="H15"/>
  <c r="H12"/>
  <c r="H11"/>
  <c r="H14" i="5" l="1"/>
  <c r="J29" i="2" l="1"/>
  <c r="J13"/>
  <c r="J37"/>
  <c r="I14" i="1" l="1"/>
  <c r="I13"/>
  <c r="I12"/>
  <c r="I11"/>
  <c r="H21" i="10"/>
  <c r="H19"/>
  <c r="H10"/>
  <c r="J35" i="8"/>
  <c r="J34"/>
  <c r="J33"/>
  <c r="J32"/>
  <c r="J19"/>
  <c r="H36" i="5"/>
  <c r="H30"/>
  <c r="H29"/>
  <c r="H28"/>
  <c r="H27"/>
  <c r="H26"/>
  <c r="H24"/>
  <c r="H23"/>
  <c r="H22"/>
  <c r="H20"/>
  <c r="H19"/>
  <c r="H18"/>
  <c r="H17"/>
  <c r="H16"/>
  <c r="H13"/>
  <c r="H12"/>
  <c r="H11"/>
  <c r="H10"/>
  <c r="H9"/>
  <c r="H8"/>
  <c r="I7" i="4"/>
  <c r="L115" s="1"/>
  <c r="J52" i="2"/>
  <c r="J49"/>
  <c r="J48"/>
  <c r="J47"/>
  <c r="J46"/>
  <c r="J45"/>
  <c r="J44"/>
  <c r="J43"/>
  <c r="J42"/>
  <c r="J41"/>
  <c r="J40"/>
  <c r="J39"/>
  <c r="J38"/>
  <c r="J36"/>
  <c r="J35"/>
  <c r="J34"/>
  <c r="J33"/>
  <c r="J32"/>
  <c r="J31"/>
  <c r="J30"/>
  <c r="J28"/>
  <c r="J27"/>
  <c r="J26"/>
  <c r="J25"/>
  <c r="J24"/>
  <c r="J23"/>
  <c r="J22"/>
  <c r="J21"/>
  <c r="J20"/>
  <c r="J19"/>
  <c r="J18"/>
  <c r="J17"/>
  <c r="J16"/>
  <c r="J15"/>
  <c r="J14"/>
  <c r="J12"/>
  <c r="J11"/>
  <c r="J10"/>
  <c r="J9"/>
  <c r="J8"/>
  <c r="J7"/>
  <c r="I53" i="1"/>
  <c r="I56"/>
  <c r="I54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0"/>
  <c r="I29"/>
  <c r="I28"/>
  <c r="I27"/>
  <c r="I26"/>
  <c r="I25"/>
  <c r="I24"/>
  <c r="I23"/>
  <c r="I22"/>
  <c r="I21"/>
  <c r="I20"/>
  <c r="I19"/>
  <c r="I18"/>
  <c r="I17"/>
  <c r="I16"/>
  <c r="I15"/>
  <c r="I10"/>
  <c r="I9"/>
  <c r="I8"/>
  <c r="I7"/>
  <c r="J10" i="7"/>
  <c r="J9"/>
  <c r="M185" s="1"/>
  <c r="K22" i="10" l="1"/>
  <c r="M36" i="8"/>
  <c r="K37" i="5"/>
  <c r="J185" i="7"/>
  <c r="I61" i="1"/>
  <c r="H22" i="10"/>
  <c r="J36" i="8"/>
  <c r="H37" i="5"/>
  <c r="I115" i="4"/>
  <c r="J53" i="2"/>
</calcChain>
</file>

<file path=xl/sharedStrings.xml><?xml version="1.0" encoding="utf-8"?>
<sst xmlns="http://schemas.openxmlformats.org/spreadsheetml/2006/main" count="1613" uniqueCount="906">
  <si>
    <t>Nazwa towaru</t>
  </si>
  <si>
    <t>j. m.</t>
  </si>
  <si>
    <t>ilość</t>
  </si>
  <si>
    <t>Masło extra  82% tłuszczu</t>
  </si>
  <si>
    <t>Mleko świeże ( butelka) 2%</t>
  </si>
  <si>
    <t>kg</t>
  </si>
  <si>
    <t>Śmietana 18% kubek</t>
  </si>
  <si>
    <t>Twaróg półtłusty</t>
  </si>
  <si>
    <t>Wartość brutto</t>
  </si>
  <si>
    <t>Ilości podane w tym załączniku są ilościami przybliżonymi i mogą ulec zmianie w zależności od ilości żywionych osób.</t>
  </si>
  <si>
    <t>Udka z kurczaka</t>
  </si>
  <si>
    <t>Chleb razowy graham</t>
  </si>
  <si>
    <t>Bułka zwykła</t>
  </si>
  <si>
    <t>Bułka tarta luksusowa</t>
  </si>
  <si>
    <t>Cena</t>
  </si>
  <si>
    <t>Wartość</t>
  </si>
  <si>
    <t>VAT</t>
  </si>
  <si>
    <t xml:space="preserve">Cena </t>
  </si>
  <si>
    <t xml:space="preserve"> netto</t>
  </si>
  <si>
    <t>netto</t>
  </si>
  <si>
    <t>%</t>
  </si>
  <si>
    <t>brutto</t>
  </si>
  <si>
    <t>Kiełbasa głogowska</t>
  </si>
  <si>
    <t>Kiełbasa wiejska drobiowa</t>
  </si>
  <si>
    <t>Cynamon</t>
  </si>
  <si>
    <t>Kasza gryczana</t>
  </si>
  <si>
    <t>1kg</t>
  </si>
  <si>
    <t>Konserwa rybna tuńczyk</t>
  </si>
  <si>
    <t>szt.(7g)</t>
  </si>
  <si>
    <t xml:space="preserve">Majeranek </t>
  </si>
  <si>
    <t>Liście laurowe</t>
  </si>
  <si>
    <t>Pieprz ziołowy</t>
  </si>
  <si>
    <t>Ziele angielskie</t>
  </si>
  <si>
    <t>Oregano</t>
  </si>
  <si>
    <t>Tymianek</t>
  </si>
  <si>
    <t>Przedmiot zamówienia musi być zgodny z Polskimi Normami oraz systemem bezbieczeńtwa żywności HACCP</t>
  </si>
  <si>
    <t>pęczek</t>
  </si>
  <si>
    <t>szt</t>
  </si>
  <si>
    <t xml:space="preserve">Mieszanka kompotowa </t>
  </si>
  <si>
    <t>Warzywa na patelnie</t>
  </si>
  <si>
    <t>groszek ptysowy</t>
  </si>
  <si>
    <t>serowiec</t>
  </si>
  <si>
    <t>ciasto w- z</t>
  </si>
  <si>
    <t>pączek</t>
  </si>
  <si>
    <t>szarlotka</t>
  </si>
  <si>
    <t>kremówka</t>
  </si>
  <si>
    <t>rolady - rożne smaki</t>
  </si>
  <si>
    <t>drozdzówki - różne smaki</t>
  </si>
  <si>
    <t xml:space="preserve">Warzywa dostarczane powinny być świeże, wolne od chorób, szkodników, nie nadgnite, bez plam. </t>
  </si>
  <si>
    <t>Owoce o odpowedniej jędrności, świeże.</t>
  </si>
  <si>
    <t>Pieczywo- Pakiet III</t>
  </si>
  <si>
    <t>Warzywa, owoce- Pakiet IV</t>
  </si>
  <si>
    <t>Nabiał, sery- Pakiet I</t>
  </si>
  <si>
    <t>Mrożonki - Pakiet V</t>
  </si>
  <si>
    <t>Ciasta i wyroby cukiernicze- Pakiet IX</t>
  </si>
  <si>
    <t xml:space="preserve">Kminek </t>
  </si>
  <si>
    <t>Pieprz mielony</t>
  </si>
  <si>
    <t>Zioła prowansalskie</t>
  </si>
  <si>
    <t>Oliwa z oliwek wirgin</t>
  </si>
  <si>
    <t>300ml</t>
  </si>
  <si>
    <t>Pieczywo powinno być świeże, w miare możliwości na  bazie naturalnych składników.</t>
  </si>
  <si>
    <t>Przedmiot zamówienia musi być zgodny z Polskimi Normami oraz systemem bezbieczeńtwa żywności HACCP.</t>
  </si>
  <si>
    <t>towar proponowany przez wykonawcę</t>
  </si>
  <si>
    <t>Towar proponowany przez wykonawcę</t>
  </si>
  <si>
    <t xml:space="preserve">Cena jednostkowa </t>
  </si>
  <si>
    <t>Chleb żytni razowy z ziarnem słonecznika na naturalnym kwasie, Mąka żytnia razowa typ-2000 min-50%ziarno słonecznika min7%, błonnik pokarmowy mnin8%</t>
  </si>
  <si>
    <t>Chleb wileński żytni razowy: mąka typ 720 min 20%</t>
  </si>
  <si>
    <t>Bułka grahamka: mąka pszenna graham typ min 1800</t>
  </si>
  <si>
    <t>Towar proponowany przez Wykonawce</t>
  </si>
  <si>
    <t>Towar proponowany przez Wykonawcę</t>
  </si>
  <si>
    <t>Cena jednostkowa</t>
  </si>
  <si>
    <t>Nazwa Towaru</t>
  </si>
  <si>
    <t>Razem:</t>
  </si>
  <si>
    <t>Mieszanka jarzynowa 7 skł</t>
  </si>
  <si>
    <t>Brokuł luzem</t>
  </si>
  <si>
    <t>Wiśnia mrożona</t>
  </si>
  <si>
    <t xml:space="preserve">kg </t>
  </si>
  <si>
    <t>Fasola bomba</t>
  </si>
  <si>
    <t>Papryka mielona słodka</t>
  </si>
  <si>
    <t xml:space="preserve">kefir 2% </t>
  </si>
  <si>
    <t>Filet z indyka pieczony -wędlina</t>
  </si>
  <si>
    <t>Mieszanka meksykańska</t>
  </si>
  <si>
    <t>Filet śledziowy w sosie śmietanowym</t>
  </si>
  <si>
    <t>szt (400g)</t>
  </si>
  <si>
    <t xml:space="preserve">Kiełbasy, szynki zawierające nie więcej niż 10g tłuszczu w 100g produktu gotowego do spożycia. </t>
  </si>
  <si>
    <t>Przedmiot zamówienia musi być zgodny z Polskimi Normami,systemem bezbieczeńtwa żywności HACCP,</t>
  </si>
  <si>
    <t xml:space="preserve">Przedmiot zamówienia musi być zgodny z Polskimi Normami, systemem bezpieczeństwa żywności HACCP, </t>
  </si>
  <si>
    <t>Mix sałat z roszponką 150g</t>
  </si>
  <si>
    <t>Przedmiot zamówienia musi być zgodny z Polskimi Normami oraz systemem bezbieczeńtwa żywności HACCP,</t>
  </si>
  <si>
    <t>(10g)szt</t>
  </si>
  <si>
    <t>(500g) szt</t>
  </si>
  <si>
    <t>(500g)szt</t>
  </si>
  <si>
    <t>(200g)szt</t>
  </si>
  <si>
    <t>Filet rybny - mintaj( mrożona)SHP</t>
  </si>
  <si>
    <t>Wymagania   dla mięsa</t>
  </si>
  <si>
    <t>Wymagania dla wędlin :</t>
  </si>
  <si>
    <t xml:space="preserve">-          czystość – mięso czyste, bez śladów zanieczyszczeń ciałami obcymi, dobrze wykrwawione, </t>
  </si>
  <si>
    <t>-          konsystencja – jędrna, elastyczna, odkształcająca się,</t>
  </si>
  <si>
    <t>-          smak i zapach – swoisty, charakterystyczny dla mięsa, bez oznak zaparzenia i zepsucia, nie dopuszczalny zapach płciowy lub moczowy,</t>
  </si>
  <si>
    <t>-          barwa – od jasnoczerwonej do ciemnoczerwonej,</t>
  </si>
  <si>
    <t>-          mięso oznakowane przez lekarza weterynarii – zdatne do spożycia, ze sztuk zdrowych, nie pochodzących z knurów i loch.</t>
  </si>
  <si>
    <t>-          klasa I, świeże, wystudzone, powierzchnia sucha, osłonka ściśle przylegająca, równomiernie pomarszczona,</t>
  </si>
  <si>
    <t xml:space="preserve">-          niedopuszczalne zacieki tłuszczu i galarety pod osłonką, jej pęknięcia i wyciek farszu, w osłonkach naturalnych lub sztucznych, </t>
  </si>
  <si>
    <t xml:space="preserve">-          wędliny muszą być zapakowane w folię zgrzaną na obrzeżach w opakowaniach maksimum 2 kg, na opakowaniu ma być naklejona etykieta z datą produkcji </t>
  </si>
  <si>
    <t>Filet z kurczaka pojedyńczy bez kości</t>
  </si>
  <si>
    <t>Wątróbka drobiowa I gatunek</t>
  </si>
  <si>
    <t>Schab b/k w całości</t>
  </si>
  <si>
    <t xml:space="preserve">Przy każdej dostawie musi być doręczony dokument stwierdzający pochodzenie towaru i jego dopuszczenie do obrotu. </t>
  </si>
  <si>
    <t xml:space="preserve"> Jaja świeże,  przy dostawie należy okazać dokument handlowy identyfikacyjny dla jaj konsumpcyjnych wprowadzanych na rynek.</t>
  </si>
  <si>
    <t>(20g)szt</t>
  </si>
  <si>
    <t>(150ml)szt</t>
  </si>
  <si>
    <t>(150g)szt</t>
  </si>
  <si>
    <t xml:space="preserve"> (1L)szt</t>
  </si>
  <si>
    <t>(150g) szt</t>
  </si>
  <si>
    <t>(900g)szt</t>
  </si>
  <si>
    <t>(100g)szt</t>
  </si>
  <si>
    <t>(200g) szt</t>
  </si>
  <si>
    <t>(400g)szt</t>
  </si>
  <si>
    <t>(300g)kg</t>
  </si>
  <si>
    <t>(400g) szt</t>
  </si>
  <si>
    <t xml:space="preserve"> (6g)szt</t>
  </si>
  <si>
    <t>(0,10g)szt</t>
  </si>
  <si>
    <t>(15g)szt</t>
  </si>
  <si>
    <t>(0,5l)szt</t>
  </si>
  <si>
    <t>( 0,50g)szt</t>
  </si>
  <si>
    <t xml:space="preserve"> (500g)kg</t>
  </si>
  <si>
    <t>(1700g)szt</t>
  </si>
  <si>
    <t>(850g)szt</t>
  </si>
  <si>
    <t>( 500g)szt</t>
  </si>
  <si>
    <t>(1l)szt</t>
  </si>
  <si>
    <t>(350g)szt</t>
  </si>
  <si>
    <t xml:space="preserve"> (100g)szt</t>
  </si>
  <si>
    <t>( 0,9L)szt</t>
  </si>
  <si>
    <t>(0,5)szt</t>
  </si>
  <si>
    <t xml:space="preserve">Jogurt naturalny typ grecki </t>
  </si>
  <si>
    <t>Rozporządzeniem Ministra Zdrowia z dnia 26 lipca 2016r.</t>
  </si>
  <si>
    <t>Schab pieczony- wędlina 80% mięsa</t>
  </si>
  <si>
    <t>Szynka gotowana w siatce 100% mięsa</t>
  </si>
  <si>
    <t>Papryka mielona ostra</t>
  </si>
  <si>
    <t>szt(15g)</t>
  </si>
  <si>
    <t xml:space="preserve">Kurkuma mielona </t>
  </si>
  <si>
    <t>Bułka z dynią - kasza orkiszowa  min 10%</t>
  </si>
  <si>
    <t>Rozporzadzeniem Ministra Zdrowia z dnia 26 lipca 2016r.</t>
  </si>
  <si>
    <t>(100g)</t>
  </si>
  <si>
    <t>(60g)</t>
  </si>
  <si>
    <t>(1kg)</t>
  </si>
  <si>
    <t>chleb miłości</t>
  </si>
  <si>
    <t>chleb z żurawiną</t>
  </si>
  <si>
    <t xml:space="preserve">chleb pasterski </t>
  </si>
  <si>
    <t>(90g)szt</t>
  </si>
  <si>
    <t xml:space="preserve">Herbata zielona - saszetki </t>
  </si>
  <si>
    <t xml:space="preserve">Herbata owocowa- saszetki </t>
  </si>
  <si>
    <t>(1,5g)szt</t>
  </si>
  <si>
    <t xml:space="preserve"> (185g)szt </t>
  </si>
  <si>
    <t>(185g)szt</t>
  </si>
  <si>
    <t>(800g)szt</t>
  </si>
  <si>
    <t xml:space="preserve"> 1kg-szt</t>
  </si>
  <si>
    <t>(270g)szt</t>
  </si>
  <si>
    <t>(120g)szt</t>
  </si>
  <si>
    <t>Kiełki rzodkiewki op-50g</t>
  </si>
  <si>
    <t>Lp</t>
  </si>
  <si>
    <t>(350g) szt</t>
  </si>
  <si>
    <t>(650g) szt</t>
  </si>
  <si>
    <t>(100g) szt</t>
  </si>
  <si>
    <t>(450g) szt</t>
  </si>
  <si>
    <t>(70g) szt</t>
  </si>
  <si>
    <t>(580ml)szt</t>
  </si>
  <si>
    <t>(220-280g)szt</t>
  </si>
  <si>
    <t>( 0,50l)szt</t>
  </si>
  <si>
    <t xml:space="preserve">(500ml)szt </t>
  </si>
  <si>
    <t>( 900g)szt</t>
  </si>
  <si>
    <t>Śmietana 12% kubek</t>
  </si>
  <si>
    <t>Bułka owsiana</t>
  </si>
  <si>
    <t>Koperta z serem</t>
  </si>
  <si>
    <t>(110g)szt</t>
  </si>
  <si>
    <t>(80g) szt</t>
  </si>
  <si>
    <t>chleb z ziarnami lnu</t>
  </si>
  <si>
    <t>chleb z ziarnami chia</t>
  </si>
  <si>
    <t>(150-180ml)szt</t>
  </si>
  <si>
    <t xml:space="preserve">Pączki </t>
  </si>
  <si>
    <t xml:space="preserve">Pieczywo powinno być świeże, chleb krojony- oznakowany ze składem, wrtościami odżywczymi. </t>
  </si>
  <si>
    <t>( 125g)szt</t>
  </si>
  <si>
    <t>(250g)szt</t>
  </si>
  <si>
    <t>(1L)szt</t>
  </si>
  <si>
    <t>(1l) szt</t>
  </si>
  <si>
    <t>Ser żółty krojony w opakowaniach 1kg.</t>
  </si>
  <si>
    <t>Ser żółty Rycki - krojony</t>
  </si>
  <si>
    <t xml:space="preserve">Ser żółty salami, krojony </t>
  </si>
  <si>
    <t>Kabanosy drobiowe, wieprzowe drobno rozdrobnione</t>
  </si>
  <si>
    <t>Szynka Kmicica- 80% mięsa</t>
  </si>
  <si>
    <t>Polędwica sopocka- 80% mięsa</t>
  </si>
  <si>
    <t>Szynka konserwowa wieprzowa-80%mięsa</t>
  </si>
  <si>
    <t xml:space="preserve">Zamawiający wymaga, aby zamawiane wędliny,( szynki) były pokrojone i dostarczone w opakowaniach paczkowanych hermetycznie </t>
  </si>
  <si>
    <t>Godziny dostawy : 7.00- 9.00</t>
  </si>
  <si>
    <t>(150-200g)szt</t>
  </si>
  <si>
    <t>(720g) szt</t>
  </si>
  <si>
    <t xml:space="preserve">           oraz terminem przydatności do spożycia, składem.</t>
  </si>
  <si>
    <t xml:space="preserve">Zgodne z Rozporządzeniem Ministra Zdrowia z dnia 26 lipca 2016r. </t>
  </si>
  <si>
    <t>( 15-20g)szt</t>
  </si>
  <si>
    <t>(1kg)szt</t>
  </si>
  <si>
    <t>(150ml)</t>
  </si>
  <si>
    <t>(3l)szt</t>
  </si>
  <si>
    <t>(1L)litr</t>
  </si>
  <si>
    <t>(300ml)szt</t>
  </si>
  <si>
    <t>(300g)szt</t>
  </si>
  <si>
    <t xml:space="preserve">(25g)szt </t>
  </si>
  <si>
    <t>(700ml)szt</t>
  </si>
  <si>
    <t>(20g)</t>
  </si>
  <si>
    <t>Filet rybny- miruna ze skórą SHP</t>
  </si>
  <si>
    <t>Filet rybny- miruna bez skóry SHP</t>
  </si>
  <si>
    <t>Filety śledziowe po wiejsku</t>
  </si>
  <si>
    <t>Pierogi ruskie</t>
  </si>
  <si>
    <t>Zamawiający wymaga aby produkty te nie były mrożone.</t>
  </si>
  <si>
    <t>Sztangiel wyborowy ( z solą, kminkiem)</t>
  </si>
  <si>
    <t xml:space="preserve"> 5%- 10% glazury.</t>
  </si>
  <si>
    <t>RYBY - Pakiet VII</t>
  </si>
  <si>
    <t>Wyroby gotowe( garmażerka)- Pakiet VIII</t>
  </si>
  <si>
    <t xml:space="preserve">Pierogi z kapustą </t>
  </si>
  <si>
    <t>Ser zółty wędzony- krojony</t>
  </si>
  <si>
    <t>Ser zółty Dziurdamer, krojony</t>
  </si>
  <si>
    <t>Jogurt z biszkoptami kubek</t>
  </si>
  <si>
    <t>Jogurt malinowy kubek</t>
  </si>
  <si>
    <t>Jogurt truskawka kubek</t>
  </si>
  <si>
    <t>Jogurt owoce leśne kubek</t>
  </si>
  <si>
    <t>Jogurt pitny truskawkowy</t>
  </si>
  <si>
    <t>Jogurt pitny owoce leśne</t>
  </si>
  <si>
    <t>Ser sałatkowy typu greckiego</t>
  </si>
  <si>
    <t>Masło klarowane</t>
  </si>
  <si>
    <t>Ser Mozarella mini kulki</t>
  </si>
  <si>
    <t>Serek Feta 12%  tłuszczu</t>
  </si>
  <si>
    <t>Serek ziarnisty kubek</t>
  </si>
  <si>
    <t>Śmietana 30%</t>
  </si>
  <si>
    <t>Serek fromage - klasyczny</t>
  </si>
  <si>
    <t>Kurczak pieczony-wędina</t>
  </si>
  <si>
    <t>Franfurterki</t>
  </si>
  <si>
    <t>Kornetka-kiełbaski</t>
  </si>
  <si>
    <t xml:space="preserve">Filet z indyka </t>
  </si>
  <si>
    <t>Boczek gotowany</t>
  </si>
  <si>
    <t>Schab b/k- ubijane kotlety</t>
  </si>
  <si>
    <t>Pasztet pieczony 90% mięsa z suszoną śliwką, żurawiną</t>
  </si>
  <si>
    <t>Pasztet pieczony 90% miesa</t>
  </si>
  <si>
    <t xml:space="preserve">Mięso gulaszowe z indyka </t>
  </si>
  <si>
    <t>Szynka wieprzowa b/k kulka</t>
  </si>
  <si>
    <t xml:space="preserve">Łopatka </t>
  </si>
  <si>
    <t>Kiszka -,, krupniok"</t>
  </si>
  <si>
    <t>Karkówka</t>
  </si>
  <si>
    <t>Chleb zwykły</t>
  </si>
  <si>
    <t>Bułka z siemieniem lnianym</t>
  </si>
  <si>
    <t>Sztangiel ziarnisty</t>
  </si>
  <si>
    <t>Bułka czerstwa</t>
  </si>
  <si>
    <t>Koperta z jabłkiem</t>
  </si>
  <si>
    <t>Bułka z pestakami dyni</t>
  </si>
  <si>
    <t xml:space="preserve">Chałka </t>
  </si>
  <si>
    <t xml:space="preserve">Marchewka </t>
  </si>
  <si>
    <t xml:space="preserve">Pietruszka </t>
  </si>
  <si>
    <t>Selery korzeń</t>
  </si>
  <si>
    <t>Cebula</t>
  </si>
  <si>
    <t>Burak czerwony średni</t>
  </si>
  <si>
    <t>Ziemniaki</t>
  </si>
  <si>
    <t>Ziemniaki młode</t>
  </si>
  <si>
    <t>Pory</t>
  </si>
  <si>
    <t>Rzodkiewka</t>
  </si>
  <si>
    <t>Sałata  zielona</t>
  </si>
  <si>
    <t>Kapusta młoda w sezonieV-VI</t>
  </si>
  <si>
    <t>Kapusta biała</t>
  </si>
  <si>
    <t>Kapusta pekińska</t>
  </si>
  <si>
    <t>Kapusta włoska</t>
  </si>
  <si>
    <t>Kapusta czerwona</t>
  </si>
  <si>
    <t>Pieczarki</t>
  </si>
  <si>
    <t>Cebula sałatkowa czerwona</t>
  </si>
  <si>
    <t>Cebulka młoda</t>
  </si>
  <si>
    <t>Papryka świeża zółta</t>
  </si>
  <si>
    <t>Papryka świeża zielona</t>
  </si>
  <si>
    <t>Papryka świeża czerwona</t>
  </si>
  <si>
    <t>Jabłka</t>
  </si>
  <si>
    <t>Koperek</t>
  </si>
  <si>
    <t>Ogórek kiszony z naturalnej fermantacji mlekowej o niskiej zawrtości soli/sodu(wiaderko10kg)</t>
  </si>
  <si>
    <t>Ogórek świeży</t>
  </si>
  <si>
    <t>Pomidory</t>
  </si>
  <si>
    <t>Czosnek polski</t>
  </si>
  <si>
    <t>Soczewica czerwona</t>
  </si>
  <si>
    <t xml:space="preserve">Ciecierzyca </t>
  </si>
  <si>
    <t>Soczewica zielona</t>
  </si>
  <si>
    <t>Fasola średnia Jaś</t>
  </si>
  <si>
    <t>Groch łuszczony</t>
  </si>
  <si>
    <t xml:space="preserve">Lubczyk świeży- doniczka </t>
  </si>
  <si>
    <t>Majeranek świeży- doniczka</t>
  </si>
  <si>
    <t xml:space="preserve">Oregano świeże- doniczka </t>
  </si>
  <si>
    <t>Bazylia świeża - doniczka</t>
  </si>
  <si>
    <t xml:space="preserve"> Jajka 63-73 k.L</t>
  </si>
  <si>
    <t>Gruszka</t>
  </si>
  <si>
    <t>Nektarynka</t>
  </si>
  <si>
    <t>Brzoskwinia</t>
  </si>
  <si>
    <t>Winogrono ciemne</t>
  </si>
  <si>
    <t>Winogrona białe</t>
  </si>
  <si>
    <t>Kiwi</t>
  </si>
  <si>
    <t>Pomarańcze</t>
  </si>
  <si>
    <t>Mandarynki</t>
  </si>
  <si>
    <t>Granat</t>
  </si>
  <si>
    <t>Truskawka świeża</t>
  </si>
  <si>
    <t>Chrzan korzeń</t>
  </si>
  <si>
    <t>Śliwka</t>
  </si>
  <si>
    <t>Arbuz</t>
  </si>
  <si>
    <t>Banan</t>
  </si>
  <si>
    <t>Natka pietruszki</t>
  </si>
  <si>
    <t>Szczypiorek pęczek</t>
  </si>
  <si>
    <t>Cytryna</t>
  </si>
  <si>
    <t>Seler naciowy</t>
  </si>
  <si>
    <t>Brokuł bez liści</t>
  </si>
  <si>
    <t>Kalafior bez lisci</t>
  </si>
  <si>
    <t>Fasolka szparagowa zółta</t>
  </si>
  <si>
    <t>Botwina</t>
  </si>
  <si>
    <t>Sałata lodowa</t>
  </si>
  <si>
    <t xml:space="preserve">Sałata rzymska </t>
  </si>
  <si>
    <t>Sałata zielona masłowa</t>
  </si>
  <si>
    <t>Rukola sałatkowa 200g</t>
  </si>
  <si>
    <t xml:space="preserve">Rzodkiew biała </t>
  </si>
  <si>
    <t xml:space="preserve">Dynia </t>
  </si>
  <si>
    <t xml:space="preserve">Imbir świeży </t>
  </si>
  <si>
    <t>Bakłażan</t>
  </si>
  <si>
    <t>Avocado</t>
  </si>
  <si>
    <t>Śliwka suszona</t>
  </si>
  <si>
    <t>Morele suszone</t>
  </si>
  <si>
    <t>Cukinia</t>
  </si>
  <si>
    <t>Kaki- persymona</t>
  </si>
  <si>
    <t>Truskawka mrożona</t>
  </si>
  <si>
    <t xml:space="preserve">Śliwka bez pestki </t>
  </si>
  <si>
    <t>Malina mrożona</t>
  </si>
  <si>
    <t>Porzeczka mrożona czarna</t>
  </si>
  <si>
    <t>Chińszczyzna</t>
  </si>
  <si>
    <t>Brukselka</t>
  </si>
  <si>
    <t>Włoszczyzna paski</t>
  </si>
  <si>
    <t xml:space="preserve">Groszek mrożony </t>
  </si>
  <si>
    <t xml:space="preserve">Kukurydza </t>
  </si>
  <si>
    <t>Marchewka juniorki</t>
  </si>
  <si>
    <t>Paprykarz mrożony</t>
  </si>
  <si>
    <t>Lubczyk</t>
  </si>
  <si>
    <t>Pieprz kajen</t>
  </si>
  <si>
    <t>Goździki całe</t>
  </si>
  <si>
    <t>Pieprz cytrynowy</t>
  </si>
  <si>
    <t>Cząber</t>
  </si>
  <si>
    <t>Bazylia</t>
  </si>
  <si>
    <t>Gałka muszkatołowa</t>
  </si>
  <si>
    <t>Zioła transylwańskie</t>
  </si>
  <si>
    <t>Rozmaryn</t>
  </si>
  <si>
    <t xml:space="preserve">Kasza amarantus </t>
  </si>
  <si>
    <t>Kasza jaglana</t>
  </si>
  <si>
    <t xml:space="preserve">Kasza kuskus </t>
  </si>
  <si>
    <t xml:space="preserve">Kasza pęczak </t>
  </si>
  <si>
    <t>Kasza jęczmienna średnia wiejska</t>
  </si>
  <si>
    <t>Olej słonecznikowy</t>
  </si>
  <si>
    <t>Płatki owsiane</t>
  </si>
  <si>
    <t xml:space="preserve">Woda mineralna </t>
  </si>
  <si>
    <t>Woda mineralna średniozmineralizowana</t>
  </si>
  <si>
    <t>Miód gryczany</t>
  </si>
  <si>
    <t>Miód jednoporcjowy wielokwiatowy</t>
  </si>
  <si>
    <t xml:space="preserve">Papryka konserwowa </t>
  </si>
  <si>
    <t>Majonez na naturalnych składnikach-olej rzepakowy rafinowany, musztarda, gorczyca, woda, ocet cukier, sól, przyprawy, żółtka jaja kurzego(7%) bez glutenu</t>
  </si>
  <si>
    <t xml:space="preserve">Ogórki konserwowe </t>
  </si>
  <si>
    <t>Fasola czerwona konserwowa</t>
  </si>
  <si>
    <t>Fasola biała konserwowa</t>
  </si>
  <si>
    <t>Pieczarki konserwowe</t>
  </si>
  <si>
    <t>Buraczki konserwowe całe</t>
  </si>
  <si>
    <t>Ananas konserwowy</t>
  </si>
  <si>
    <t>Seler konserwowy</t>
  </si>
  <si>
    <t>Cukier waniliowy</t>
  </si>
  <si>
    <t>Cukier</t>
  </si>
  <si>
    <t xml:space="preserve">Pomidory suszone w oleju </t>
  </si>
  <si>
    <t>Ocet balsamiczny</t>
  </si>
  <si>
    <t>Ocet winny</t>
  </si>
  <si>
    <t xml:space="preserve">Ocet jabłkowy </t>
  </si>
  <si>
    <t>Płatki migdałowe</t>
  </si>
  <si>
    <t>Pestki z dyni</t>
  </si>
  <si>
    <t>Słonecznik łuskany</t>
  </si>
  <si>
    <t>Sezam</t>
  </si>
  <si>
    <t>Nasiona lnu</t>
  </si>
  <si>
    <t>Orzechy włoskie</t>
  </si>
  <si>
    <t xml:space="preserve">Mąka pełnoziarnista </t>
  </si>
  <si>
    <t>Czekolada gorzka 70% miazgi kakaowej</t>
  </si>
  <si>
    <t>Makaron kolorowy</t>
  </si>
  <si>
    <t>Pesto bazyliowe</t>
  </si>
  <si>
    <t xml:space="preserve">Daktyle bez pestek </t>
  </si>
  <si>
    <t>Sałatka śledźiowa w sosie z suszonymi pomidorami</t>
  </si>
  <si>
    <t>Makrela wędzona</t>
  </si>
  <si>
    <t>Filet śledziowy w sosie wiosennym</t>
  </si>
  <si>
    <t xml:space="preserve">Jogurt Grecki owocowy - różne smaki </t>
  </si>
  <si>
    <t>Szynka chłopska 80%mięsa</t>
  </si>
  <si>
    <t>Kapusta kiszona z naturalnej fermentacji mlekowej o niskiej zawartosci soli/sodu(wiaderko10kg)</t>
  </si>
  <si>
    <t xml:space="preserve">Herbata  granulowana </t>
  </si>
  <si>
    <t>cena jednostkowa brutto</t>
  </si>
  <si>
    <t>Parówki z szynki ninimum80%mięsa</t>
  </si>
  <si>
    <t xml:space="preserve">Dramstik </t>
  </si>
  <si>
    <t xml:space="preserve">Szpinak </t>
  </si>
  <si>
    <t xml:space="preserve">Bułka kajzerka </t>
  </si>
  <si>
    <t>(50g)szt</t>
  </si>
  <si>
    <t xml:space="preserve">obwarzanek </t>
  </si>
  <si>
    <t xml:space="preserve">Rogalik </t>
  </si>
  <si>
    <t>(50g) szt</t>
  </si>
  <si>
    <t>Drożdzówki( różne nadzienia)  nie więcej niż 15g cukru i10 g tłuszczu w 100g produktu</t>
  </si>
  <si>
    <t>Kruszonka - nie więcej niż 15g cukru i10 g tłuszczu w 100g produktu</t>
  </si>
  <si>
    <t xml:space="preserve">  </t>
  </si>
  <si>
    <t>Prosimy o dostarczenie razem z ofertą składu odżywczego w/w asortymentu.</t>
  </si>
  <si>
    <t>SEREK HOMOGENIZOWANY  BEZ LAKTOZY WANILIOWY  150 G</t>
  </si>
  <si>
    <t>Ser pleśniowy Camembert naturalny 120 g</t>
  </si>
  <si>
    <t>(360g)szt</t>
  </si>
  <si>
    <t>kaczka</t>
  </si>
  <si>
    <t>Wołowina b/k- pieczeniowe</t>
  </si>
  <si>
    <t>uszka z pieczarkami</t>
  </si>
  <si>
    <t>Marchewka młoda</t>
  </si>
  <si>
    <t>Papryka czili</t>
  </si>
  <si>
    <t>limonka</t>
  </si>
  <si>
    <t>kolędra</t>
  </si>
  <si>
    <t>trawa cytrynowa</t>
  </si>
  <si>
    <t xml:space="preserve">Czereśnie </t>
  </si>
  <si>
    <t>Kapusta pak choi</t>
  </si>
  <si>
    <t>Rabarbar</t>
  </si>
  <si>
    <t>Bataty</t>
  </si>
  <si>
    <t xml:space="preserve">Kapusta coolwrap </t>
  </si>
  <si>
    <t xml:space="preserve">kopytka </t>
  </si>
  <si>
    <t>brzoskwinia konserwowa w lekkim syropie</t>
  </si>
  <si>
    <t>820g szt</t>
  </si>
  <si>
    <t>mandarynka w syropie</t>
  </si>
  <si>
    <t>312g</t>
  </si>
  <si>
    <t>Mąka pszenna</t>
  </si>
  <si>
    <t>(50g)</t>
  </si>
  <si>
    <t>Gruszki w syropie</t>
  </si>
  <si>
    <t>mleczko kokosowe -ekstrakt z kokosa 85%, woda. Bez stabilizatorów,przeciwutleniacz.</t>
  </si>
  <si>
    <t xml:space="preserve">szt </t>
  </si>
  <si>
    <t>Ser Gouda z kozieradką, czarnuszką blok ok. 3,2 kg</t>
  </si>
  <si>
    <t xml:space="preserve">Wafle ryżowe naturalne130g zawartośc tłuszczu do 5g, </t>
  </si>
  <si>
    <t xml:space="preserve"> szt</t>
  </si>
  <si>
    <t>Wafle ryżowe 7 ziaren 130g z dzikim ryżem</t>
  </si>
  <si>
    <t xml:space="preserve">Wafle ryżowe musli130g </t>
  </si>
  <si>
    <t>Chrupki kukurydziane naturalne60g- 80g bez syropu glukozowo-fruktozowego, bez cukru</t>
  </si>
  <si>
    <t>Fasolka szparagowa zielona</t>
  </si>
  <si>
    <t>Fasolka szparagowa żółta</t>
  </si>
  <si>
    <t>ser topiony ementaler 100g</t>
  </si>
  <si>
    <t>(360-400g)szt</t>
  </si>
  <si>
    <t xml:space="preserve">Jogurt naturalny </t>
  </si>
  <si>
    <t xml:space="preserve">Maślanka naturalna  </t>
  </si>
  <si>
    <t>Mleko o smaku waniliowym (ze słomką sensoryczną) 200 ml</t>
  </si>
  <si>
    <t>paluszki francuskie/ półfrancuskie</t>
  </si>
  <si>
    <t>Chipsy brzoskwiniowe 15g</t>
  </si>
  <si>
    <t>Chipsy jabłkowe 18g</t>
  </si>
  <si>
    <t xml:space="preserve">herbata miętowa ekspresowa  100% liści mięty   </t>
  </si>
  <si>
    <t>SEREK HOMOGENIZOWANY smakowy  150 G</t>
  </si>
  <si>
    <t xml:space="preserve">             </t>
  </si>
  <si>
    <t xml:space="preserve">            </t>
  </si>
  <si>
    <t>groszek ptysiowy</t>
  </si>
  <si>
    <t>Ser żółty Gouda o niskiej zawartości tłuszczu- krojony</t>
  </si>
  <si>
    <t>Ser zółty Sokół - krojony</t>
  </si>
  <si>
    <t xml:space="preserve">(100g)szt </t>
  </si>
  <si>
    <t xml:space="preserve">Serek biały do chleba w kubku naturalny </t>
  </si>
  <si>
    <t>Twarożek wiejski w kubku ze szczypiorkiem</t>
  </si>
  <si>
    <t xml:space="preserve">Serek biały do chleba w kubku z ziołami </t>
  </si>
  <si>
    <t>serek do smarowania pieczywa z chrzanem</t>
  </si>
  <si>
    <t>serek do smarowania pieczywa z łososiem</t>
  </si>
  <si>
    <t>serek do smarowania pieczywa meksykański</t>
  </si>
  <si>
    <t>(135g)</t>
  </si>
  <si>
    <t>Mleko UHT 3,2%</t>
  </si>
  <si>
    <t xml:space="preserve">Bułka IG </t>
  </si>
  <si>
    <t>Bułka fiesta</t>
  </si>
  <si>
    <t>(70g)szt</t>
  </si>
  <si>
    <t xml:space="preserve">bułka z kaszą </t>
  </si>
  <si>
    <t>ciasteczka owsiane</t>
  </si>
  <si>
    <t xml:space="preserve">ciasteczka zbożowe </t>
  </si>
  <si>
    <t xml:space="preserve">w-z </t>
  </si>
  <si>
    <t>sernik</t>
  </si>
  <si>
    <t>Bułka chia</t>
  </si>
  <si>
    <t>bułka jaglana</t>
  </si>
  <si>
    <t>Rogal z nadzieniem jagodowym</t>
  </si>
  <si>
    <t xml:space="preserve">kremówka </t>
  </si>
  <si>
    <t>ptysie</t>
  </si>
  <si>
    <t>Kiełbasa biała z szynki 93%</t>
  </si>
  <si>
    <t>Szynka z kotła  80%</t>
  </si>
  <si>
    <t xml:space="preserve">schab z kotła </t>
  </si>
  <si>
    <t>Szynka z pieca</t>
  </si>
  <si>
    <t>szynka z czarnuszką</t>
  </si>
  <si>
    <t xml:space="preserve">szynka Rozmaryn </t>
  </si>
  <si>
    <t>Kiełbasa szynkowa extra</t>
  </si>
  <si>
    <t xml:space="preserve">polędwica Gospodarza </t>
  </si>
  <si>
    <t>Kiełbasa Lisiecka</t>
  </si>
  <si>
    <t>lencz królewski</t>
  </si>
  <si>
    <t>z oznakowanym terminem ważności oraz składem,  świeże bez obcych zapachów, zawartość mięsa w wędlinach, kiełbasach minimum 80%.</t>
  </si>
  <si>
    <t xml:space="preserve">Ilości podane w tym załączniku są ilościami przybliżonymi i mogą ulec zmianie w zależności </t>
  </si>
  <si>
    <t>kabaczek</t>
  </si>
  <si>
    <t xml:space="preserve">Borówka amerykańska </t>
  </si>
  <si>
    <t>mango</t>
  </si>
  <si>
    <t xml:space="preserve">melon </t>
  </si>
  <si>
    <t>szparagi zielone</t>
  </si>
  <si>
    <t>szpinak świezy op (150g)</t>
  </si>
  <si>
    <t>pomidor malinowy</t>
  </si>
  <si>
    <t>Marchewka z groszkiem</t>
  </si>
  <si>
    <t xml:space="preserve">Kalafior </t>
  </si>
  <si>
    <t>kluski śląskie</t>
  </si>
  <si>
    <t xml:space="preserve">pierogi z serem </t>
  </si>
  <si>
    <t>pierogi z mięsem</t>
  </si>
  <si>
    <t>Kasza bulgur 4x100g</t>
  </si>
  <si>
    <t>makaron pełnoziarnisty-świderki</t>
  </si>
  <si>
    <t>500g kg</t>
  </si>
  <si>
    <t>250g szt</t>
  </si>
  <si>
    <t>makaron pełnoziarnisty-pene</t>
  </si>
  <si>
    <t>(15g) szt</t>
  </si>
  <si>
    <t>(10g) szt</t>
  </si>
  <si>
    <t>(20g) szt</t>
  </si>
  <si>
    <t>100g szt</t>
  </si>
  <si>
    <t>(1,3g) szt</t>
  </si>
  <si>
    <t>500 kg</t>
  </si>
  <si>
    <t>Pesto pomidorowe</t>
  </si>
  <si>
    <t>makaron z mąki durum- świderki</t>
  </si>
  <si>
    <t>makaron z mąki durum- pene</t>
  </si>
  <si>
    <t xml:space="preserve">makaron z mąki durum-kolanka </t>
  </si>
  <si>
    <t>makaron z mąki durum- nitki</t>
  </si>
  <si>
    <t>makaron z mąki durum-muszelka</t>
  </si>
  <si>
    <t>makaron z mąki durum- gwiazdki</t>
  </si>
  <si>
    <t>makaron z mąki durum- tagliatelle</t>
  </si>
  <si>
    <t>makaron z mąki durum- tortolini</t>
  </si>
  <si>
    <t xml:space="preserve">makaron z mąki durum- lazania </t>
  </si>
  <si>
    <t>makaron z mąki durum- spaghetti</t>
  </si>
  <si>
    <t>300ml- szt</t>
  </si>
  <si>
    <t>300ml-szt</t>
  </si>
  <si>
    <t>olej z pestek winogron</t>
  </si>
  <si>
    <t>Sok marchew, banan,jabłko  bez dodatku cukrów i substancji słodzących</t>
  </si>
  <si>
    <t>sok pomidorowy</t>
  </si>
  <si>
    <t xml:space="preserve">sok z buraków, jabłka </t>
  </si>
  <si>
    <t>sok pomidorowy z czili</t>
  </si>
  <si>
    <t xml:space="preserve">sok wielowarzywny </t>
  </si>
  <si>
    <t>1l szt</t>
  </si>
  <si>
    <t>Soki owowcowe - czarna porzeczka</t>
  </si>
  <si>
    <t>Soki owowcowe pomarańczowy100%  bez dodatku cukrów i substancji słodzących</t>
  </si>
  <si>
    <t>Sok marchewkowy100%  bez dodatku cukrów i substancji słodzących</t>
  </si>
  <si>
    <t>Ryż brązowy saszetki</t>
  </si>
  <si>
    <t xml:space="preserve">Ryż biały długoziarnisty </t>
  </si>
  <si>
    <t>Ryż jaśminowy</t>
  </si>
  <si>
    <t xml:space="preserve">Płatki orkiszowe </t>
  </si>
  <si>
    <t>(1,7l)szt</t>
  </si>
  <si>
    <t>wiórka kokosowe</t>
  </si>
  <si>
    <t xml:space="preserve">kiełbasa zwyczajna </t>
  </si>
  <si>
    <t xml:space="preserve">bułka górska </t>
  </si>
  <si>
    <t xml:space="preserve">sałatka jarzynowa </t>
  </si>
  <si>
    <t>borówka mrożona</t>
  </si>
  <si>
    <t xml:space="preserve">(300G)szt </t>
  </si>
  <si>
    <t>Pastella łososiowa ze szczypiorkiem</t>
  </si>
  <si>
    <t>(80g)szt</t>
  </si>
  <si>
    <t>Filet rybny - dorsz bałtycki( mrożony)SHP</t>
  </si>
  <si>
    <t>pierogi leniwe</t>
  </si>
  <si>
    <t>naleśniki - placki</t>
  </si>
  <si>
    <t>zawijak drozdżowy z makiem</t>
  </si>
  <si>
    <t>Łosos szlachecki- filety mrożony</t>
  </si>
  <si>
    <t>Filet z makreli w sosie pomidorowym z papryką 170g zawartość minimum 50%ryby</t>
  </si>
  <si>
    <t>paprykarz szczeciński z łososia 152g Ryba rozdrbniona osoś nie mniej niż 30%</t>
  </si>
  <si>
    <t>makrela w sosie pomidorowym170g ryby nie mniej niż 50%</t>
  </si>
  <si>
    <t>Surimi - paluszki o smaku krabowym nie mrożone</t>
  </si>
  <si>
    <t>jogurt 7zbóż - różne smaki</t>
  </si>
  <si>
    <t>schab Benedykta</t>
  </si>
  <si>
    <t>klasa I, świeże, mięso bez nastrzykiwania hormonalnego- dokument potwierdzający do każdej dostawy - zwłaszcza drobiu</t>
  </si>
  <si>
    <t xml:space="preserve">gotowego do spożycia. </t>
  </si>
  <si>
    <t xml:space="preserve">zawierającej nie więcej niż 0,12 sodu/ soli lub równoważnej ilosci soli na 100g środka spoz, zawierajacego nie więcej niż 10g tłuszczu w 100g produktu  </t>
  </si>
  <si>
    <t>Ilości podane w załączniku są ilościami przybliżonymi i mogą ulec zmianie w zależności od ilości żywionych osób.</t>
  </si>
  <si>
    <t>w zależności od iliości żywionych osób.</t>
  </si>
  <si>
    <t>w zalezności od ilości żywionych osób.</t>
  </si>
  <si>
    <t xml:space="preserve">Ilości podane w tym załączniku są ilościami przybliżonymi i mogą ulec zmianie </t>
  </si>
  <si>
    <t>Mleko i jego przetwory dostarczane w godzinach 7.00 - 8.00 w zależnosci od potrzeb.</t>
  </si>
  <si>
    <t xml:space="preserve">Kiełbasa myśliwska </t>
  </si>
  <si>
    <t xml:space="preserve">Bób świeży </t>
  </si>
  <si>
    <t>Bób Mrożony</t>
  </si>
  <si>
    <t>makaron z mąki durum- kształt ryżu</t>
  </si>
  <si>
    <t xml:space="preserve">makaron z mąki durum- literki </t>
  </si>
  <si>
    <t>makaron ryżowy - wstążki</t>
  </si>
  <si>
    <t xml:space="preserve">orzeszki ziemne </t>
  </si>
  <si>
    <t xml:space="preserve">pieprz biały </t>
  </si>
  <si>
    <t>(15g)</t>
  </si>
  <si>
    <t xml:space="preserve">zioła delmateńskie </t>
  </si>
  <si>
    <t>(14g)szt</t>
  </si>
  <si>
    <t xml:space="preserve">kmin rzymski </t>
  </si>
  <si>
    <t xml:space="preserve">ser parmezan </t>
  </si>
  <si>
    <t xml:space="preserve">płatki ryżowe </t>
  </si>
  <si>
    <t>Kiełki lucerny op-50g</t>
  </si>
  <si>
    <t xml:space="preserve">Pomidorki koktajlowe (cherry czerwone, zółte </t>
  </si>
  <si>
    <t>brukselka</t>
  </si>
  <si>
    <t>Morela świeża</t>
  </si>
  <si>
    <t>porzeczka czarna</t>
  </si>
  <si>
    <t>porzeczka czerwona</t>
  </si>
  <si>
    <t>grejfruty czerwone</t>
  </si>
  <si>
    <t>wartość netto</t>
  </si>
  <si>
    <t>cena jednostkowa netto</t>
  </si>
  <si>
    <t xml:space="preserve">wartość </t>
  </si>
  <si>
    <t>pzzerinka mini(100g)</t>
  </si>
  <si>
    <t xml:space="preserve">pizzerinki </t>
  </si>
  <si>
    <t>olej z pestek dyni tłoczony na zimno</t>
  </si>
  <si>
    <t>(500ml)</t>
  </si>
  <si>
    <t>(250ml)</t>
  </si>
  <si>
    <t xml:space="preserve">sezamki </t>
  </si>
  <si>
    <t xml:space="preserve">wafelki bez czekolady </t>
  </si>
  <si>
    <t>(27g)</t>
  </si>
  <si>
    <t>34g</t>
  </si>
  <si>
    <t>72g</t>
  </si>
  <si>
    <t>45g</t>
  </si>
  <si>
    <t>batonik czek. z nadzieniem</t>
  </si>
  <si>
    <t>paluszki</t>
  </si>
  <si>
    <t xml:space="preserve">Rewersy </t>
  </si>
  <si>
    <t>(95g) szt</t>
  </si>
  <si>
    <t>(70g)</t>
  </si>
  <si>
    <t xml:space="preserve">        od ilości żywionych osób.</t>
  </si>
  <si>
    <t>bez laktozy masło</t>
  </si>
  <si>
    <t>bez laktozy mleko</t>
  </si>
  <si>
    <t xml:space="preserve">(150g) szt </t>
  </si>
  <si>
    <t>(375ml)szt</t>
  </si>
  <si>
    <t>kefir ekologiczny BIO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</si>
  <si>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</si>
  <si>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</si>
  <si>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</si>
  <si>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</si>
  <si>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</si>
  <si>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</si>
  <si>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</si>
  <si>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</si>
  <si>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</si>
  <si>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</si>
  <si>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</si>
  <si>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</si>
  <si>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</si>
  <si>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</si>
  <si>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</si>
  <si>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</si>
  <si>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</si>
  <si>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</si>
  <si>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</si>
  <si>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</si>
  <si>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</si>
  <si>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</si>
  <si>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</si>
  <si>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</si>
  <si>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</si>
  <si>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</si>
  <si>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</si>
  <si>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</si>
  <si>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</si>
  <si>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</si>
  <si>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</si>
  <si>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</si>
  <si>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</si>
  <si>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</si>
  <si>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</si>
  <si>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</si>
  <si>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</si>
  <si>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</si>
  <si>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</si>
  <si>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</si>
  <si>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</si>
  <si>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</si>
  <si>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</si>
  <si>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</si>
  <si>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</si>
  <si>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</si>
  <si>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</si>
  <si>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</si>
  <si>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</si>
  <si>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</si>
  <si>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</si>
  <si>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</si>
  <si>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</si>
  <si>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mus owocowy </t>
  </si>
  <si>
    <t>Serek twarogowy kanpkowy  -różne smaki plastry</t>
  </si>
  <si>
    <t>batonik zbożowy 40g</t>
  </si>
  <si>
    <t xml:space="preserve">(40g)szt </t>
  </si>
  <si>
    <t>mus owocowo- warzywny</t>
  </si>
  <si>
    <t>mus warzywny</t>
  </si>
  <si>
    <t xml:space="preserve">rozetki </t>
  </si>
  <si>
    <t>szyszki ziemniaczane</t>
  </si>
  <si>
    <t>mango mrożone 300g</t>
  </si>
  <si>
    <t>eklerki</t>
  </si>
  <si>
    <t>chleb orkiszowy</t>
  </si>
  <si>
    <t>kolędra świeża</t>
  </si>
  <si>
    <t>Jarmuż</t>
  </si>
  <si>
    <t>kurki mrożone</t>
  </si>
  <si>
    <t>Ryż basamati</t>
  </si>
  <si>
    <t xml:space="preserve">krem czekoladowy </t>
  </si>
  <si>
    <t>(230g) szt</t>
  </si>
  <si>
    <t>batoniki twarogowe</t>
  </si>
  <si>
    <t>(40g)szt</t>
  </si>
  <si>
    <t>kulki ziemniaczane</t>
  </si>
  <si>
    <t>mus typu owsianka bez dodatu cukru</t>
  </si>
  <si>
    <t>ciastka zbożowe z kawałkami czekolady</t>
  </si>
  <si>
    <t>Filet z morszczuka bez glazury</t>
  </si>
  <si>
    <t>W produktach: jogutrach- tłuszczu nie więcej niż 10 g, białka nie więcej niż 10 g cukru nie więcej niż 15 g w 100g</t>
  </si>
  <si>
    <t>W produktach: serkach -tłuszczu nie więcej niż 10 g, białka nie więcej niż 10 g cukru nie więcej niż 10 g w 100g</t>
  </si>
  <si>
    <t xml:space="preserve">Serek kanapkowy z pomidorami i bazylią </t>
  </si>
  <si>
    <t>Serek kanapkowy szczypiorek z cebulką  </t>
  </si>
  <si>
    <t>Lp.</t>
  </si>
  <si>
    <t xml:space="preserve">załącznik nr 2- SIWZ </t>
  </si>
  <si>
    <t xml:space="preserve">                      </t>
  </si>
  <si>
    <t>rodzynki</t>
  </si>
  <si>
    <t>kasza manna</t>
  </si>
  <si>
    <t xml:space="preserve">pałeczka </t>
  </si>
  <si>
    <t>pierogi ze szpinakiem</t>
  </si>
  <si>
    <t xml:space="preserve">bagietka lub półbagietka </t>
  </si>
  <si>
    <t xml:space="preserve"> kostka z miruny panierowana</t>
  </si>
  <si>
    <t xml:space="preserve">musy owocowe - różne smaki </t>
  </si>
  <si>
    <t>(680ml)szt</t>
  </si>
  <si>
    <t>Sos  sojowy ciemny/jasny</t>
  </si>
  <si>
    <t>sztangle do hot - dog nie mrożone</t>
  </si>
  <si>
    <t>(4szt- opak)</t>
  </si>
  <si>
    <t xml:space="preserve">bułki chamburgerowe </t>
  </si>
  <si>
    <t>szt4 - opak</t>
  </si>
  <si>
    <t>Kiełbasa krakowska sucha</t>
  </si>
  <si>
    <t>Dostawa pieczywa codziennie miedzy godziną 5.45- 6.00</t>
  </si>
  <si>
    <t xml:space="preserve">ser camembert </t>
  </si>
  <si>
    <t>żurawina</t>
  </si>
  <si>
    <t>załącznik Nr 3 - wykaz ilościowo- asortymentowy</t>
  </si>
  <si>
    <t>Rzeszów, dnia 15.11.2022r</t>
  </si>
  <si>
    <t>cena jed.</t>
  </si>
  <si>
    <t>Stawka</t>
  </si>
  <si>
    <t xml:space="preserve">VAT </t>
  </si>
  <si>
    <t xml:space="preserve">Stawka Vat </t>
  </si>
  <si>
    <t xml:space="preserve">Cena jednostkowa netto </t>
  </si>
  <si>
    <t>Wartość netto</t>
  </si>
  <si>
    <t xml:space="preserve">cena jednostkowa brutto </t>
  </si>
  <si>
    <t>Stawka Vat</t>
  </si>
  <si>
    <t>wartość brutto</t>
  </si>
  <si>
    <t xml:space="preserve">załącznik Nr 3 - wykaz ilościowo- asortymentowy </t>
  </si>
  <si>
    <t xml:space="preserve">            Mięso wieprzowe, drobiowe, wołowe, szynki, kiełbasy, drób- Pakiet II</t>
  </si>
  <si>
    <t xml:space="preserve">załącznik nr 3 ilościowo- asortymentowy </t>
  </si>
  <si>
    <t>załącznik Nr 3 ilościowo- asortymentowy</t>
  </si>
  <si>
    <t>załącznik Nr 3  ilościowo- asortymentowy</t>
  </si>
  <si>
    <r>
      <t xml:space="preserve">Prosimy o dostarczenie pieczywa takiego jak: </t>
    </r>
    <r>
      <rPr>
        <b/>
        <i/>
        <sz val="10"/>
        <color theme="1"/>
        <rFont val="Times New Roman"/>
        <family val="1"/>
        <charset val="238"/>
      </rPr>
      <t>chleb chia - 1szt, chleb z lnem- 1szt, sztangiel-1szt, kruszonka z serem i makiem- 1szt</t>
    </r>
  </si>
  <si>
    <t xml:space="preserve"> jednostkowa netto</t>
  </si>
  <si>
    <t xml:space="preserve">Sawka </t>
  </si>
  <si>
    <t>Vat</t>
  </si>
  <si>
    <t>wrtość brutto</t>
  </si>
  <si>
    <t>Artykuły spożywcze- Pakiet VI</t>
  </si>
  <si>
    <r>
      <rPr>
        <b/>
        <sz val="10"/>
        <color theme="1"/>
        <rFont val="Times New Roman"/>
        <family val="1"/>
        <charset val="238"/>
      </rPr>
      <t xml:space="preserve">Makarony </t>
    </r>
    <r>
      <rPr>
        <sz val="10"/>
        <color theme="1"/>
        <rFont val="Times New Roman"/>
        <family val="1"/>
        <charset val="238"/>
      </rPr>
      <t>z maki durum , pełnoziarniste, zawierające nie więcej niż 15g cukrów w 100g produktu gotowego do spozycia,o niskiej zawartości sodu/ soli</t>
    </r>
  </si>
  <si>
    <t>wartośc brutto</t>
  </si>
  <si>
    <t>jm.</t>
  </si>
  <si>
    <t>stawka vat</t>
  </si>
  <si>
    <r>
      <rPr>
        <b/>
        <sz val="10"/>
        <color theme="1"/>
        <rFont val="Times New Roman"/>
        <family val="1"/>
        <charset val="238"/>
      </rPr>
      <t>Kawa zbożowa</t>
    </r>
    <r>
      <rPr>
        <sz val="10"/>
        <color theme="1"/>
        <rFont val="Times New Roman"/>
        <family val="1"/>
        <charset val="238"/>
      </rPr>
      <t xml:space="preserve">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  </r>
  </si>
  <si>
    <r>
      <rPr>
        <b/>
        <sz val="10"/>
        <color theme="1"/>
        <rFont val="Times New Roman"/>
        <family val="1"/>
        <charset val="238"/>
      </rPr>
      <t>Olej</t>
    </r>
    <r>
      <rPr>
        <sz val="10"/>
        <color theme="1"/>
        <rFont val="Times New Roman"/>
        <family val="1"/>
        <charset val="238"/>
      </rPr>
      <t xml:space="preserve"> do smażenia rzepakowy z pierwszego toczenia o zawartosci kwasó jednonienasyconych powyżej 50% izawartości kwasów wielonienasyconych ponizej 40%</t>
    </r>
  </si>
  <si>
    <r>
      <rPr>
        <b/>
        <sz val="10"/>
        <color theme="1"/>
        <rFont val="Times New Roman"/>
        <family val="1"/>
        <charset val="238"/>
      </rPr>
      <t>Ketchup łagodny</t>
    </r>
    <r>
      <rPr>
        <sz val="10"/>
        <color theme="1"/>
        <rFont val="Times New Roman"/>
        <family val="1"/>
        <charset val="238"/>
      </rPr>
      <t xml:space="preserve">  w przypadku którego użyto nie mniej niż  120g pomidorów na 100g produktu gotowego do spozycia bez substancji zagęszczających i konserwujących </t>
    </r>
  </si>
  <si>
    <r>
      <rPr>
        <b/>
        <sz val="10"/>
        <color theme="1"/>
        <rFont val="Times New Roman"/>
        <family val="1"/>
        <charset val="238"/>
      </rPr>
      <t>koncentrat pomidorowy w przypadku którego zuzyto nie mniej niż</t>
    </r>
    <r>
      <rPr>
        <sz val="10"/>
        <color theme="1"/>
        <rFont val="Times New Roman"/>
        <family val="1"/>
        <charset val="238"/>
      </rPr>
      <t xml:space="preserve"> 120g pomidorów na 100g gotowego produktu, bez substancji zagęszczających i konserwujących</t>
    </r>
  </si>
  <si>
    <r>
      <rPr>
        <b/>
        <sz val="10"/>
        <color theme="1"/>
        <rFont val="Times New Roman"/>
        <family val="1"/>
        <charset val="238"/>
      </rPr>
      <t>Płatki żytnie</t>
    </r>
    <r>
      <rPr>
        <sz val="10"/>
        <color theme="1"/>
        <rFont val="Times New Roman"/>
        <family val="1"/>
        <charset val="238"/>
      </rPr>
      <t xml:space="preserve"> 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  </r>
  </si>
  <si>
    <r>
      <rPr>
        <b/>
        <sz val="10"/>
        <color theme="1"/>
        <rFont val="Times New Roman"/>
        <family val="1"/>
        <charset val="238"/>
      </rPr>
      <t>Płatki kukurydziane</t>
    </r>
    <r>
      <rPr>
        <sz val="10"/>
        <color theme="1"/>
        <rFont val="Times New Roman"/>
        <family val="1"/>
        <charset val="238"/>
      </rPr>
      <t xml:space="preserve"> 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  </r>
  </si>
  <si>
    <r>
      <rPr>
        <b/>
        <sz val="10"/>
        <color theme="1"/>
        <rFont val="Times New Roman"/>
        <family val="1"/>
        <charset val="238"/>
      </rPr>
      <t>Sól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</si>
  <si>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Sól</t>
    </r>
    <r>
      <rPr>
        <sz val="10"/>
        <color theme="1"/>
        <rFont val="Times New Roman"/>
        <family val="1"/>
        <charset val="238"/>
      </rPr>
      <t xml:space="preserve"> o obniżonej zawartości sodu (sodowo potasowa)</t>
    </r>
  </si>
  <si>
    <r>
      <rPr>
        <b/>
        <sz val="10"/>
        <color theme="1"/>
        <rFont val="Times New Roman"/>
        <family val="1"/>
        <charset val="238"/>
      </rPr>
      <t>Soki owowcowe pomarańczowy</t>
    </r>
    <r>
      <rPr>
        <sz val="10"/>
        <color theme="1"/>
        <rFont val="Times New Roman"/>
        <family val="1"/>
        <charset val="238"/>
      </rPr>
      <t>100%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bez dodatku cukrów i substancji słodzących</t>
    </r>
  </si>
  <si>
    <r>
      <rPr>
        <b/>
        <sz val="10"/>
        <color theme="1"/>
        <rFont val="Times New Roman"/>
        <family val="1"/>
        <charset val="238"/>
      </rPr>
      <t xml:space="preserve">Soki owowcowe multiwitamina </t>
    </r>
    <r>
      <rPr>
        <sz val="10"/>
        <color theme="1"/>
        <rFont val="Times New Roman"/>
        <family val="1"/>
        <charset val="238"/>
      </rPr>
      <t>100%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bez dodatku cukrów i substancji słodzących</t>
    </r>
  </si>
  <si>
    <r>
      <rPr>
        <b/>
        <sz val="10"/>
        <color theme="1"/>
        <rFont val="Times New Roman"/>
        <family val="1"/>
        <charset val="238"/>
      </rPr>
      <t>Soki owowcowe- jabłkowy</t>
    </r>
    <r>
      <rPr>
        <sz val="10"/>
        <color theme="1"/>
        <rFont val="Times New Roman"/>
        <family val="1"/>
        <charset val="238"/>
      </rPr>
      <t>100%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bez dodatku cukrów i substancji słodzących</t>
    </r>
  </si>
  <si>
    <r>
      <rPr>
        <b/>
        <sz val="10"/>
        <color theme="1"/>
        <rFont val="Times New Roman"/>
        <family val="1"/>
        <charset val="238"/>
      </rPr>
      <t>Müsli tropicalne</t>
    </r>
    <r>
      <rPr>
        <sz val="10"/>
        <color theme="1"/>
        <rFont val="Times New Roman"/>
        <family val="1"/>
        <charset val="238"/>
      </rPr>
      <t>300g zawierające nie więcej niż 15 g cukrów w 100 g produktu gotowego do spożycia o niskiej,zawartosc zawartości sodu /soli zawierającej nie więcej niż 0,12 g sodu lub równoważnej ilości soli  na 100g środka spożywczego ,zawierający nie więcej niż 10 g tłuszczu w 100g produktu gotowego do spożycia</t>
    </r>
  </si>
  <si>
    <r>
      <rPr>
        <b/>
        <sz val="10"/>
        <color theme="1"/>
        <rFont val="Times New Roman"/>
        <family val="1"/>
        <charset val="238"/>
      </rPr>
      <t>Müsli tradycyjne</t>
    </r>
    <r>
      <rPr>
        <sz val="10"/>
        <color theme="1"/>
        <rFont val="Times New Roman"/>
        <family val="1"/>
        <charset val="238"/>
      </rPr>
      <t>350g zawierające nie więcej niż 15 g cukrów w 100 g produktu gotowego do spożycia o niskiej,zawartosc zawartości sodu /soli zawierającej nie więcej niż 0,12 g sodu lub równoważnej ilości soli  na 100g środka spożywczego ,zawierający nie więcej niż 10 g tłuszczu w 100g produktu gotowego do spożycia</t>
    </r>
  </si>
  <si>
    <r>
      <rPr>
        <b/>
        <sz val="10"/>
        <color theme="1"/>
        <rFont val="Times New Roman"/>
        <family val="1"/>
        <charset val="238"/>
      </rPr>
      <t xml:space="preserve">Kakao naturalne </t>
    </r>
    <r>
      <rPr>
        <sz val="10"/>
        <color theme="1"/>
        <rFont val="Times New Roman"/>
        <family val="1"/>
        <charset val="238"/>
      </rPr>
      <t>zawierajacy nie więcej niż 10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  </r>
  </si>
  <si>
    <r>
      <rPr>
        <b/>
        <sz val="10"/>
        <color theme="1"/>
        <rFont val="Times New Roman"/>
        <family val="1"/>
        <charset val="238"/>
      </rPr>
      <t>Musztarda miodowa</t>
    </r>
    <r>
      <rPr>
        <sz val="10"/>
        <color theme="1"/>
        <rFont val="Times New Roman"/>
        <family val="1"/>
        <charset val="238"/>
      </rPr>
      <t>( bez substancji konserwujących)</t>
    </r>
  </si>
  <si>
    <r>
      <rPr>
        <b/>
        <sz val="10"/>
        <color theme="1"/>
        <rFont val="Times New Roman"/>
        <family val="1"/>
        <charset val="238"/>
      </rPr>
      <t>Musztrda francuska</t>
    </r>
    <r>
      <rPr>
        <sz val="10"/>
        <color theme="1"/>
        <rFont val="Times New Roman"/>
        <family val="1"/>
        <charset val="238"/>
      </rPr>
      <t xml:space="preserve"> ( bez substancji konserwujących)</t>
    </r>
  </si>
  <si>
    <r>
      <t xml:space="preserve">Musztarda delikatesowa </t>
    </r>
    <r>
      <rPr>
        <sz val="10"/>
        <color theme="1"/>
        <rFont val="Times New Roman"/>
        <family val="1"/>
        <charset val="238"/>
      </rPr>
      <t>łagodna( bez substancji konserwujących)</t>
    </r>
  </si>
  <si>
    <r>
      <rPr>
        <b/>
        <sz val="10"/>
        <color theme="1"/>
        <rFont val="Times New Roman"/>
        <family val="1"/>
        <charset val="238"/>
      </rPr>
      <t>Pomidory do zup</t>
    </r>
    <r>
      <rPr>
        <sz val="10"/>
        <color theme="1"/>
        <rFont val="Times New Roman"/>
        <family val="1"/>
        <charset val="238"/>
      </rPr>
      <t xml:space="preserve"> i sosów bez skórki, krojone w  sosie pomidorowym pasteryzowane</t>
    </r>
  </si>
  <si>
    <r>
      <rPr>
        <b/>
        <sz val="10"/>
        <color theme="1"/>
        <rFont val="Times New Roman"/>
        <family val="1"/>
        <charset val="238"/>
      </rPr>
      <t>Dżem</t>
    </r>
    <r>
      <rPr>
        <sz val="10"/>
        <color theme="1"/>
        <rFont val="Times New Roman"/>
        <family val="1"/>
        <charset val="238"/>
      </rPr>
      <t xml:space="preserve"> owocowy- rózne smaki 100% owoców. Bez dodatków,barwników i substancji konserwujących oraz cukru</t>
    </r>
  </si>
  <si>
    <t>wartość  brutto</t>
  </si>
  <si>
    <t>cena jesnostkowa brutto</t>
  </si>
  <si>
    <r>
      <t>Nr postępowania ZS2Rz 261.18.2023                                                                                                                                                             .2022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</t>
    </r>
  </si>
  <si>
    <r>
      <t xml:space="preserve">Nr postępowania ZS2Rz 261.18.2023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</t>
    </r>
  </si>
  <si>
    <r>
      <t xml:space="preserve">Nr postępowania ZS2Rz 261.18.2023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</t>
    </r>
  </si>
  <si>
    <r>
      <t xml:space="preserve">Nr postępowania ZS2Rz 261.18.2023  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</t>
    </r>
  </si>
  <si>
    <r>
      <t xml:space="preserve">Nr postępowania  ZS2Rz 261.18.2023  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</t>
    </r>
  </si>
  <si>
    <r>
      <t xml:space="preserve">Nr postępowania ZS2Rz 261.18.2023 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</t>
    </r>
  </si>
  <si>
    <r>
      <t xml:space="preserve">Nr postępowania ZS2Rz 261.18.2023   </t>
    </r>
    <r>
      <rPr>
        <i/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</t>
    </r>
  </si>
  <si>
    <t xml:space="preserve">krokiety z kapustą </t>
  </si>
  <si>
    <t>krokiety z pieczarkami i serem żółtym</t>
  </si>
  <si>
    <t>bez laktozy ser żółty plastry</t>
  </si>
  <si>
    <t xml:space="preserve">Jogurt typu islandziego rożne smaki </t>
  </si>
  <si>
    <t xml:space="preserve">(140g)szt </t>
  </si>
  <si>
    <t>54.</t>
  </si>
  <si>
    <t xml:space="preserve">maca razowa </t>
  </si>
  <si>
    <t>op (200g)</t>
  </si>
  <si>
    <t>podpłomyki bez cukru- różne</t>
  </si>
  <si>
    <t>szt(140g)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</si>
  <si>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</si>
  <si>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</si>
  <si>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</si>
  <si>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</si>
  <si>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</si>
  <si>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</si>
  <si>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</si>
  <si>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</si>
  <si>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</si>
  <si>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</si>
  <si>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</si>
  <si>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</si>
  <si>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</si>
  <si>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</si>
  <si>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</si>
  <si>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</si>
  <si>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</si>
  <si>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</si>
  <si>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</si>
  <si>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</si>
  <si>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</si>
  <si>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</si>
  <si>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</si>
  <si>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</si>
  <si>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</si>
  <si>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</si>
  <si>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</si>
  <si>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</si>
  <si>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</si>
  <si>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</si>
  <si>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</si>
  <si>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</si>
  <si>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</si>
  <si>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</si>
  <si>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</si>
  <si>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</si>
  <si>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</si>
  <si>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</si>
  <si>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</si>
  <si>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</si>
  <si>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</si>
  <si>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</si>
  <si>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</si>
  <si>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</si>
  <si>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</si>
  <si>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</si>
  <si>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</si>
  <si>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</si>
  <si>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</si>
  <si>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</si>
  <si>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</si>
  <si>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</si>
  <si>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</si>
  <si>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</si>
  <si>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</si>
  <si>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</si>
  <si>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</si>
  <si>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</si>
  <si>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</si>
  <si>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</si>
  <si>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</si>
  <si>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</si>
  <si>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</si>
  <si>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</si>
  <si>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</si>
  <si>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</si>
  <si>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</si>
  <si>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</si>
  <si>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</si>
  <si>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</si>
  <si>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</si>
  <si>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</si>
  <si>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</si>
  <si>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</si>
  <si>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</si>
  <si>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</si>
  <si>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</si>
  <si>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</si>
  <si>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</si>
  <si>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</si>
  <si>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</si>
  <si>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</si>
  <si>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</si>
  <si>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</si>
  <si>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</si>
  <si>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</si>
  <si>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</si>
  <si>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</si>
  <si>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</si>
  <si>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</si>
  <si>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</si>
  <si>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</si>
  <si>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</si>
  <si>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</si>
  <si>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</si>
  <si>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</si>
  <si>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</si>
  <si>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</si>
  <si>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</si>
  <si>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</si>
  <si>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</si>
  <si>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</si>
  <si>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</si>
  <si>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</si>
  <si>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</si>
  <si>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</si>
  <si>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</si>
  <si>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</si>
  <si>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</si>
  <si>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</si>
  <si>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</si>
  <si>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</si>
  <si>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</si>
  <si>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</si>
  <si>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</si>
  <si>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</si>
  <si>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</si>
  <si>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</si>
  <si>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 xml:space="preserve">kwa zbożowa inka </t>
  </si>
  <si>
    <t>szt(100g)</t>
  </si>
  <si>
    <t>szt(162g)</t>
  </si>
  <si>
    <t xml:space="preserve">kwa zbożowa inka czekoladowa,korzenna </t>
  </si>
  <si>
    <t>173.</t>
  </si>
  <si>
    <t>ciecierzyca konserwowa</t>
  </si>
  <si>
    <t>soczewica konser</t>
  </si>
  <si>
    <t xml:space="preserve">(400g)szt </t>
  </si>
  <si>
    <t>174.</t>
  </si>
  <si>
    <t>175.</t>
  </si>
  <si>
    <t>szt(</t>
  </si>
  <si>
    <t xml:space="preserve">wafle suche tortowe </t>
  </si>
  <si>
    <t>176.</t>
  </si>
  <si>
    <t xml:space="preserve">Zakwas na żurek </t>
  </si>
  <si>
    <t xml:space="preserve">            załącznik Nr 3 - wykaz ilościowo- asortymentowy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</si>
</sst>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b/>
      <sz val="9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  <scheme val="maj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323232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0" fillId="3" borderId="0" xfId="0" applyFill="1"/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0" fillId="0" borderId="0" xfId="0" applyFont="1" applyBorder="1"/>
    <xf numFmtId="2" fontId="14" fillId="0" borderId="0" xfId="0" applyNumberFormat="1" applyFont="1" applyBorder="1"/>
    <xf numFmtId="0" fontId="13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3" borderId="0" xfId="0" applyFont="1" applyFill="1" applyBorder="1"/>
    <xf numFmtId="0" fontId="4" fillId="2" borderId="32" xfId="0" applyFont="1" applyFill="1" applyBorder="1"/>
    <xf numFmtId="0" fontId="4" fillId="2" borderId="28" xfId="0" applyFont="1" applyFill="1" applyBorder="1" applyAlignment="1">
      <alignment wrapText="1"/>
    </xf>
    <xf numFmtId="0" fontId="12" fillId="0" borderId="0" xfId="0" applyFont="1"/>
    <xf numFmtId="2" fontId="10" fillId="0" borderId="0" xfId="0" applyNumberFormat="1" applyFont="1" applyBorder="1"/>
    <xf numFmtId="0" fontId="21" fillId="0" borderId="15" xfId="0" applyFont="1" applyBorder="1"/>
    <xf numFmtId="0" fontId="21" fillId="0" borderId="16" xfId="0" applyFont="1" applyBorder="1"/>
    <xf numFmtId="0" fontId="22" fillId="0" borderId="0" xfId="0" applyFont="1"/>
    <xf numFmtId="0" fontId="10" fillId="2" borderId="16" xfId="0" applyFont="1" applyFill="1" applyBorder="1" applyAlignment="1"/>
    <xf numFmtId="0" fontId="22" fillId="3" borderId="0" xfId="0" applyFont="1" applyFill="1" applyBorder="1"/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25" fillId="0" borderId="14" xfId="0" applyFont="1" applyBorder="1" applyAlignment="1">
      <alignment horizont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2" fontId="25" fillId="0" borderId="14" xfId="0" applyNumberFormat="1" applyFont="1" applyBorder="1"/>
    <xf numFmtId="2" fontId="25" fillId="0" borderId="16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vertical="center"/>
    </xf>
    <xf numFmtId="2" fontId="25" fillId="0" borderId="28" xfId="0" applyNumberFormat="1" applyFont="1" applyBorder="1" applyAlignment="1">
      <alignment vertical="center"/>
    </xf>
    <xf numFmtId="2" fontId="25" fillId="0" borderId="11" xfId="0" applyNumberFormat="1" applyFont="1" applyBorder="1"/>
    <xf numFmtId="2" fontId="25" fillId="0" borderId="13" xfId="0" applyNumberFormat="1" applyFont="1" applyBorder="1"/>
    <xf numFmtId="0" fontId="27" fillId="0" borderId="14" xfId="0" applyFont="1" applyBorder="1" applyAlignment="1">
      <alignment horizontal="left" wrapText="1" indent="1"/>
    </xf>
    <xf numFmtId="0" fontId="25" fillId="3" borderId="14" xfId="0" applyFont="1" applyFill="1" applyBorder="1" applyAlignment="1">
      <alignment horizont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vertical="center" wrapText="1"/>
    </xf>
    <xf numFmtId="2" fontId="25" fillId="3" borderId="14" xfId="0" applyNumberFormat="1" applyFont="1" applyFill="1" applyBorder="1"/>
    <xf numFmtId="2" fontId="25" fillId="3" borderId="16" xfId="0" applyNumberFormat="1" applyFont="1" applyFill="1" applyBorder="1" applyAlignment="1">
      <alignment horizontal="center" vertical="center" wrapText="1"/>
    </xf>
    <xf numFmtId="2" fontId="25" fillId="3" borderId="16" xfId="0" applyNumberFormat="1" applyFont="1" applyFill="1" applyBorder="1" applyAlignment="1">
      <alignment vertical="center"/>
    </xf>
    <xf numFmtId="2" fontId="25" fillId="3" borderId="28" xfId="0" applyNumberFormat="1" applyFont="1" applyFill="1" applyBorder="1" applyAlignme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wrapText="1"/>
    </xf>
    <xf numFmtId="2" fontId="25" fillId="3" borderId="13" xfId="0" applyNumberFormat="1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5" fillId="3" borderId="15" xfId="0" applyFont="1" applyFill="1" applyBorder="1" applyAlignment="1">
      <alignment vertical="center" wrapText="1"/>
    </xf>
    <xf numFmtId="0" fontId="28" fillId="0" borderId="22" xfId="0" applyFont="1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2" fontId="25" fillId="0" borderId="15" xfId="0" applyNumberFormat="1" applyFont="1" applyBorder="1" applyAlignment="1">
      <alignment horizontal="center" vertical="center" wrapText="1"/>
    </xf>
    <xf numFmtId="0" fontId="28" fillId="0" borderId="14" xfId="0" applyFont="1" applyBorder="1"/>
    <xf numFmtId="0" fontId="25" fillId="0" borderId="17" xfId="0" applyFont="1" applyBorder="1" applyAlignment="1">
      <alignment horizontal="center"/>
    </xf>
    <xf numFmtId="0" fontId="25" fillId="3" borderId="13" xfId="0" applyFont="1" applyFill="1" applyBorder="1" applyAlignment="1">
      <alignment horizontal="right" vertical="center" wrapText="1"/>
    </xf>
    <xf numFmtId="0" fontId="28" fillId="0" borderId="14" xfId="0" applyFont="1" applyBorder="1" applyAlignment="1">
      <alignment wrapText="1"/>
    </xf>
    <xf numFmtId="2" fontId="29" fillId="0" borderId="31" xfId="0" applyNumberFormat="1" applyFont="1" applyBorder="1"/>
    <xf numFmtId="2" fontId="25" fillId="0" borderId="0" xfId="0" applyNumberFormat="1" applyFont="1" applyBorder="1"/>
    <xf numFmtId="0" fontId="22" fillId="0" borderId="18" xfId="0" applyFont="1" applyBorder="1"/>
    <xf numFmtId="0" fontId="25" fillId="2" borderId="15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wrapText="1"/>
    </xf>
    <xf numFmtId="0" fontId="25" fillId="2" borderId="15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wrapText="1"/>
    </xf>
    <xf numFmtId="0" fontId="22" fillId="0" borderId="25" xfId="0" applyFont="1" applyBorder="1"/>
    <xf numFmtId="0" fontId="25" fillId="2" borderId="28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wrapText="1"/>
    </xf>
    <xf numFmtId="0" fontId="25" fillId="2" borderId="16" xfId="0" applyFont="1" applyFill="1" applyBorder="1" applyAlignment="1">
      <alignment vertical="center"/>
    </xf>
    <xf numFmtId="0" fontId="25" fillId="2" borderId="16" xfId="0" applyFont="1" applyFill="1" applyBorder="1"/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wrapText="1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2" fillId="3" borderId="13" xfId="0" applyFont="1" applyFill="1" applyBorder="1" applyAlignment="1">
      <alignment horizontal="center" wrapText="1"/>
    </xf>
    <xf numFmtId="0" fontId="22" fillId="3" borderId="16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>
      <alignment horizontal="center" wrapText="1"/>
    </xf>
    <xf numFmtId="2" fontId="22" fillId="0" borderId="16" xfId="0" applyNumberFormat="1" applyFont="1" applyBorder="1" applyAlignment="1">
      <alignment horizontal="center" wrapText="1"/>
    </xf>
    <xf numFmtId="2" fontId="22" fillId="0" borderId="28" xfId="0" applyNumberFormat="1" applyFont="1" applyBorder="1" applyAlignment="1">
      <alignment horizontal="center" wrapText="1"/>
    </xf>
    <xf numFmtId="2" fontId="9" fillId="0" borderId="13" xfId="0" applyNumberFormat="1" applyFont="1" applyBorder="1"/>
    <xf numFmtId="2" fontId="22" fillId="0" borderId="13" xfId="0" applyNumberFormat="1" applyFont="1" applyBorder="1" applyAlignment="1">
      <alignment horizontal="center" wrapText="1"/>
    </xf>
    <xf numFmtId="0" fontId="22" fillId="0" borderId="0" xfId="0" applyFont="1" applyBorder="1"/>
    <xf numFmtId="0" fontId="24" fillId="0" borderId="0" xfId="0" applyFont="1"/>
    <xf numFmtId="0" fontId="22" fillId="0" borderId="0" xfId="0" applyFont="1" applyAlignment="1"/>
    <xf numFmtId="0" fontId="22" fillId="0" borderId="32" xfId="0" applyFont="1" applyBorder="1"/>
    <xf numFmtId="0" fontId="22" fillId="2" borderId="15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22" fillId="0" borderId="28" xfId="0" applyFont="1" applyBorder="1"/>
    <xf numFmtId="0" fontId="22" fillId="2" borderId="16" xfId="0" applyFont="1" applyFill="1" applyBorder="1"/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right" wrapText="1"/>
    </xf>
    <xf numFmtId="2" fontId="22" fillId="0" borderId="11" xfId="0" applyNumberFormat="1" applyFont="1" applyBorder="1" applyAlignment="1">
      <alignment horizontal="right" wrapText="1"/>
    </xf>
    <xf numFmtId="2" fontId="22" fillId="0" borderId="11" xfId="0" applyNumberFormat="1" applyFont="1" applyBorder="1"/>
    <xf numFmtId="2" fontId="22" fillId="0" borderId="13" xfId="0" applyNumberFormat="1" applyFont="1" applyBorder="1"/>
    <xf numFmtId="0" fontId="22" fillId="0" borderId="11" xfId="0" applyFont="1" applyBorder="1" applyAlignment="1">
      <alignment horizontal="center"/>
    </xf>
    <xf numFmtId="0" fontId="22" fillId="3" borderId="13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wrapText="1"/>
    </xf>
    <xf numFmtId="0" fontId="22" fillId="0" borderId="16" xfId="0" applyFont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2" fontId="24" fillId="0" borderId="7" xfId="0" applyNumberFormat="1" applyFont="1" applyBorder="1"/>
    <xf numFmtId="2" fontId="24" fillId="0" borderId="0" xfId="0" applyNumberFormat="1" applyFont="1" applyBorder="1"/>
    <xf numFmtId="0" fontId="24" fillId="0" borderId="0" xfId="0" applyFont="1" applyBorder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2" fillId="0" borderId="31" xfId="0" applyFont="1" applyBorder="1"/>
    <xf numFmtId="0" fontId="22" fillId="2" borderId="18" xfId="0" applyFont="1" applyFill="1" applyBorder="1"/>
    <xf numFmtId="0" fontId="22" fillId="2" borderId="25" xfId="0" applyFont="1" applyFill="1" applyBorder="1"/>
    <xf numFmtId="0" fontId="22" fillId="3" borderId="16" xfId="0" applyFont="1" applyFill="1" applyBorder="1" applyAlignment="1">
      <alignment wrapText="1"/>
    </xf>
    <xf numFmtId="0" fontId="22" fillId="0" borderId="16" xfId="0" applyFont="1" applyBorder="1" applyAlignment="1">
      <alignment horizontal="center" wrapText="1"/>
    </xf>
    <xf numFmtId="2" fontId="22" fillId="3" borderId="17" xfId="0" applyNumberFormat="1" applyFont="1" applyFill="1" applyBorder="1" applyAlignment="1">
      <alignment horizontal="center" wrapText="1"/>
    </xf>
    <xf numFmtId="2" fontId="22" fillId="0" borderId="17" xfId="0" applyNumberFormat="1" applyFont="1" applyBorder="1" applyAlignment="1">
      <alignment horizontal="right" wrapText="1"/>
    </xf>
    <xf numFmtId="0" fontId="22" fillId="0" borderId="16" xfId="0" applyFont="1" applyBorder="1" applyAlignment="1">
      <alignment horizontal="right" wrapText="1"/>
    </xf>
    <xf numFmtId="0" fontId="22" fillId="0" borderId="28" xfId="0" applyFont="1" applyBorder="1" applyAlignment="1">
      <alignment horizontal="right" wrapText="1"/>
    </xf>
    <xf numFmtId="0" fontId="22" fillId="0" borderId="0" xfId="0" applyFont="1" applyBorder="1" applyAlignment="1">
      <alignment wrapText="1"/>
    </xf>
    <xf numFmtId="0" fontId="22" fillId="0" borderId="2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2" fontId="22" fillId="3" borderId="13" xfId="0" applyNumberFormat="1" applyFont="1" applyFill="1" applyBorder="1" applyAlignment="1">
      <alignment horizontal="center" wrapText="1"/>
    </xf>
    <xf numFmtId="2" fontId="22" fillId="3" borderId="24" xfId="0" applyNumberFormat="1" applyFont="1" applyFill="1" applyBorder="1" applyAlignment="1">
      <alignment horizontal="center" wrapText="1"/>
    </xf>
    <xf numFmtId="0" fontId="22" fillId="0" borderId="13" xfId="0" applyFont="1" applyBorder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0" fontId="22" fillId="0" borderId="11" xfId="0" applyFont="1" applyBorder="1" applyAlignment="1">
      <alignment wrapText="1"/>
    </xf>
    <xf numFmtId="0" fontId="22" fillId="0" borderId="22" xfId="0" applyFont="1" applyBorder="1" applyAlignment="1">
      <alignment horizontal="center" wrapText="1"/>
    </xf>
    <xf numFmtId="0" fontId="31" fillId="0" borderId="13" xfId="0" applyFont="1" applyBorder="1" applyAlignment="1">
      <alignment wrapText="1"/>
    </xf>
    <xf numFmtId="0" fontId="31" fillId="0" borderId="0" xfId="0" applyFont="1" applyAlignment="1">
      <alignment wrapText="1"/>
    </xf>
    <xf numFmtId="2" fontId="24" fillId="0" borderId="0" xfId="0" applyNumberFormat="1" applyFont="1" applyAlignment="1"/>
    <xf numFmtId="2" fontId="24" fillId="0" borderId="7" xfId="0" applyNumberFormat="1" applyFont="1" applyBorder="1" applyAlignment="1"/>
    <xf numFmtId="2" fontId="24" fillId="0" borderId="0" xfId="0" applyNumberFormat="1" applyFont="1" applyBorder="1" applyAlignment="1"/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0" fontId="24" fillId="0" borderId="0" xfId="0" applyFont="1" applyFill="1" applyBorder="1" applyAlignment="1"/>
    <xf numFmtId="0" fontId="22" fillId="2" borderId="20" xfId="0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wrapText="1"/>
    </xf>
    <xf numFmtId="0" fontId="22" fillId="2" borderId="19" xfId="0" applyFont="1" applyFill="1" applyBorder="1" applyAlignment="1">
      <alignment horizontal="center" wrapText="1"/>
    </xf>
    <xf numFmtId="0" fontId="22" fillId="2" borderId="18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21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2" fillId="2" borderId="16" xfId="0" applyFont="1" applyFill="1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16" xfId="0" applyFont="1" applyFill="1" applyBorder="1"/>
    <xf numFmtId="0" fontId="22" fillId="0" borderId="0" xfId="0" applyFont="1" applyBorder="1" applyAlignment="1">
      <alignment horizontal="center"/>
    </xf>
    <xf numFmtId="2" fontId="24" fillId="0" borderId="13" xfId="0" applyNumberFormat="1" applyFont="1" applyBorder="1"/>
    <xf numFmtId="0" fontId="24" fillId="0" borderId="18" xfId="0" applyFont="1" applyBorder="1"/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/>
    <xf numFmtId="0" fontId="22" fillId="0" borderId="12" xfId="0" applyFont="1" applyBorder="1"/>
    <xf numFmtId="0" fontId="22" fillId="0" borderId="21" xfId="0" applyFont="1" applyBorder="1"/>
    <xf numFmtId="0" fontId="32" fillId="0" borderId="0" xfId="0" applyFont="1"/>
    <xf numFmtId="0" fontId="22" fillId="0" borderId="0" xfId="0" applyFont="1" applyFill="1" applyBorder="1"/>
    <xf numFmtId="0" fontId="22" fillId="0" borderId="15" xfId="0" applyFont="1" applyBorder="1"/>
    <xf numFmtId="0" fontId="24" fillId="2" borderId="15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2" fillId="0" borderId="16" xfId="0" applyFont="1" applyBorder="1"/>
    <xf numFmtId="0" fontId="24" fillId="2" borderId="1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2" fontId="22" fillId="0" borderId="31" xfId="0" applyNumberFormat="1" applyFont="1" applyBorder="1" applyAlignment="1">
      <alignment horizontal="center" vertical="center" wrapText="1"/>
    </xf>
    <xf numFmtId="2" fontId="24" fillId="0" borderId="16" xfId="0" applyNumberFormat="1" applyFont="1" applyBorder="1"/>
    <xf numFmtId="0" fontId="34" fillId="0" borderId="0" xfId="0" applyFont="1"/>
    <xf numFmtId="0" fontId="35" fillId="0" borderId="0" xfId="0" applyFont="1"/>
    <xf numFmtId="0" fontId="24" fillId="2" borderId="37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44" xfId="0" applyFont="1" applyFill="1" applyBorder="1"/>
    <xf numFmtId="0" fontId="24" fillId="2" borderId="45" xfId="0" applyFont="1" applyFill="1" applyBorder="1" applyAlignment="1">
      <alignment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6" xfId="0" applyFont="1" applyFill="1" applyBorder="1"/>
    <xf numFmtId="0" fontId="24" fillId="2" borderId="47" xfId="0" applyFont="1" applyFill="1" applyBorder="1"/>
    <xf numFmtId="2" fontId="22" fillId="0" borderId="16" xfId="0" applyNumberFormat="1" applyFont="1" applyBorder="1" applyAlignment="1">
      <alignment horizontal="right" wrapText="1"/>
    </xf>
    <xf numFmtId="2" fontId="22" fillId="0" borderId="16" xfId="0" applyNumberFormat="1" applyFont="1" applyBorder="1" applyAlignment="1">
      <alignment horizontal="right" vertical="top" wrapText="1"/>
    </xf>
    <xf numFmtId="2" fontId="22" fillId="0" borderId="28" xfId="0" applyNumberFormat="1" applyFont="1" applyBorder="1" applyAlignment="1">
      <alignment horizontal="right" vertical="top" wrapText="1"/>
    </xf>
    <xf numFmtId="2" fontId="22" fillId="0" borderId="28" xfId="0" applyNumberFormat="1" applyFont="1" applyBorder="1"/>
    <xf numFmtId="2" fontId="22" fillId="0" borderId="16" xfId="0" applyNumberFormat="1" applyFont="1" applyBorder="1"/>
    <xf numFmtId="2" fontId="22" fillId="0" borderId="26" xfId="0" applyNumberFormat="1" applyFont="1" applyBorder="1" applyAlignment="1">
      <alignment horizontal="right" wrapText="1"/>
    </xf>
    <xf numFmtId="2" fontId="22" fillId="0" borderId="26" xfId="0" applyNumberFormat="1" applyFont="1" applyBorder="1" applyAlignment="1">
      <alignment horizontal="right" vertical="top" wrapText="1"/>
    </xf>
    <xf numFmtId="2" fontId="22" fillId="0" borderId="27" xfId="0" applyNumberFormat="1" applyFont="1" applyBorder="1" applyAlignment="1">
      <alignment horizontal="right" vertical="top" wrapText="1"/>
    </xf>
    <xf numFmtId="2" fontId="22" fillId="0" borderId="13" xfId="0" applyNumberFormat="1" applyFont="1" applyBorder="1" applyAlignment="1">
      <alignment horizontal="right" vertical="top" wrapText="1"/>
    </xf>
    <xf numFmtId="2" fontId="22" fillId="0" borderId="11" xfId="0" applyNumberFormat="1" applyFont="1" applyBorder="1" applyAlignment="1">
      <alignment horizontal="right" vertical="top" wrapText="1"/>
    </xf>
    <xf numFmtId="0" fontId="24" fillId="0" borderId="26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22" fillId="0" borderId="13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16" xfId="0" applyFont="1" applyBorder="1" applyAlignment="1">
      <alignment vertical="top" wrapText="1"/>
    </xf>
    <xf numFmtId="2" fontId="22" fillId="0" borderId="0" xfId="0" applyNumberFormat="1" applyFont="1"/>
    <xf numFmtId="0" fontId="24" fillId="2" borderId="32" xfId="0" applyFont="1" applyFill="1" applyBorder="1" applyAlignment="1">
      <alignment horizontal="center" vertical="center" wrapText="1"/>
    </xf>
    <xf numFmtId="0" fontId="22" fillId="0" borderId="27" xfId="0" applyFont="1" applyBorder="1"/>
    <xf numFmtId="0" fontId="24" fillId="2" borderId="27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wrapText="1"/>
    </xf>
    <xf numFmtId="2" fontId="22" fillId="3" borderId="16" xfId="0" applyNumberFormat="1" applyFont="1" applyFill="1" applyBorder="1" applyAlignment="1">
      <alignment horizontal="right" wrapText="1"/>
    </xf>
    <xf numFmtId="164" fontId="22" fillId="3" borderId="28" xfId="0" applyNumberFormat="1" applyFont="1" applyFill="1" applyBorder="1" applyAlignment="1">
      <alignment horizontal="right" wrapText="1"/>
    </xf>
    <xf numFmtId="2" fontId="22" fillId="0" borderId="24" xfId="0" applyNumberFormat="1" applyFont="1" applyBorder="1" applyAlignment="1">
      <alignment horizontal="right" wrapText="1"/>
    </xf>
    <xf numFmtId="2" fontId="22" fillId="0" borderId="28" xfId="0" applyNumberFormat="1" applyFont="1" applyBorder="1" applyAlignment="1">
      <alignment horizontal="right" wrapText="1"/>
    </xf>
    <xf numFmtId="0" fontId="22" fillId="0" borderId="22" xfId="0" applyFont="1" applyBorder="1" applyAlignment="1">
      <alignment wrapText="1"/>
    </xf>
    <xf numFmtId="2" fontId="22" fillId="0" borderId="14" xfId="0" applyNumberFormat="1" applyFont="1" applyBorder="1" applyAlignment="1">
      <alignment horizontal="right" wrapText="1"/>
    </xf>
    <xf numFmtId="2" fontId="22" fillId="0" borderId="15" xfId="0" applyNumberFormat="1" applyFont="1" applyBorder="1" applyAlignment="1">
      <alignment horizontal="right" wrapText="1"/>
    </xf>
    <xf numFmtId="2" fontId="22" fillId="0" borderId="32" xfId="0" applyNumberFormat="1" applyFont="1" applyBorder="1" applyAlignment="1">
      <alignment horizontal="right" wrapText="1"/>
    </xf>
    <xf numFmtId="0" fontId="22" fillId="0" borderId="31" xfId="0" applyFont="1" applyBorder="1" applyAlignment="1">
      <alignment wrapText="1"/>
    </xf>
    <xf numFmtId="164" fontId="22" fillId="3" borderId="16" xfId="0" applyNumberFormat="1" applyFont="1" applyFill="1" applyBorder="1" applyAlignment="1">
      <alignment horizontal="right" wrapText="1"/>
    </xf>
    <xf numFmtId="0" fontId="22" fillId="0" borderId="13" xfId="0" applyFont="1" applyBorder="1"/>
    <xf numFmtId="0" fontId="24" fillId="0" borderId="22" xfId="0" applyFont="1" applyBorder="1" applyAlignment="1">
      <alignment wrapText="1"/>
    </xf>
    <xf numFmtId="0" fontId="22" fillId="3" borderId="13" xfId="0" applyFont="1" applyFill="1" applyBorder="1" applyAlignment="1">
      <alignment horizontal="left" wrapText="1"/>
    </xf>
    <xf numFmtId="0" fontId="22" fillId="3" borderId="13" xfId="0" applyFont="1" applyFill="1" applyBorder="1" applyAlignment="1">
      <alignment wrapText="1"/>
    </xf>
    <xf numFmtId="0" fontId="22" fillId="3" borderId="0" xfId="0" applyFont="1" applyFill="1"/>
    <xf numFmtId="0" fontId="22" fillId="0" borderId="19" xfId="0" applyFont="1" applyBorder="1" applyAlignment="1">
      <alignment wrapText="1"/>
    </xf>
    <xf numFmtId="0" fontId="22" fillId="3" borderId="13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/>
    </xf>
    <xf numFmtId="0" fontId="24" fillId="0" borderId="13" xfId="0" applyFont="1" applyBorder="1" applyAlignment="1">
      <alignment vertical="top" wrapText="1"/>
    </xf>
    <xf numFmtId="0" fontId="24" fillId="0" borderId="13" xfId="0" applyFont="1" applyBorder="1" applyAlignment="1">
      <alignment wrapText="1"/>
    </xf>
    <xf numFmtId="0" fontId="22" fillId="0" borderId="33" xfId="0" applyFont="1" applyBorder="1" applyAlignment="1">
      <alignment wrapText="1"/>
    </xf>
    <xf numFmtId="0" fontId="22" fillId="0" borderId="13" xfId="0" applyNumberFormat="1" applyFont="1" applyBorder="1" applyAlignment="1">
      <alignment horizontal="center" vertical="top" wrapText="1"/>
    </xf>
    <xf numFmtId="2" fontId="22" fillId="3" borderId="13" xfId="0" applyNumberFormat="1" applyFont="1" applyFill="1" applyBorder="1" applyAlignment="1">
      <alignment horizontal="right" wrapText="1"/>
    </xf>
    <xf numFmtId="164" fontId="22" fillId="3" borderId="13" xfId="0" applyNumberFormat="1" applyFont="1" applyFill="1" applyBorder="1" applyAlignment="1">
      <alignment horizontal="right" wrapText="1"/>
    </xf>
    <xf numFmtId="0" fontId="22" fillId="0" borderId="13" xfId="0" applyFont="1" applyBorder="1" applyAlignment="1">
      <alignment horizontal="left" wrapText="1"/>
    </xf>
    <xf numFmtId="0" fontId="22" fillId="3" borderId="13" xfId="0" applyFont="1" applyFill="1" applyBorder="1" applyAlignment="1">
      <alignment horizontal="center" vertical="center"/>
    </xf>
    <xf numFmtId="2" fontId="22" fillId="0" borderId="13" xfId="0" applyNumberFormat="1" applyFont="1" applyBorder="1" applyAlignment="1">
      <alignment horizontal="right"/>
    </xf>
    <xf numFmtId="1" fontId="22" fillId="3" borderId="14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wrapText="1"/>
    </xf>
    <xf numFmtId="2" fontId="22" fillId="0" borderId="7" xfId="0" applyNumberFormat="1" applyFont="1" applyBorder="1"/>
    <xf numFmtId="2" fontId="22" fillId="0" borderId="0" xfId="0" applyNumberFormat="1" applyFont="1" applyBorder="1"/>
    <xf numFmtId="0" fontId="24" fillId="0" borderId="0" xfId="0" applyFont="1" applyAlignment="1">
      <alignment wrapText="1"/>
    </xf>
    <xf numFmtId="0" fontId="24" fillId="0" borderId="0" xfId="0" applyFont="1" applyBorder="1" applyAlignment="1"/>
    <xf numFmtId="0" fontId="22" fillId="0" borderId="6" xfId="0" applyFont="1" applyBorder="1"/>
    <xf numFmtId="0" fontId="22" fillId="2" borderId="40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wrapText="1"/>
    </xf>
    <xf numFmtId="0" fontId="22" fillId="0" borderId="7" xfId="0" applyFont="1" applyBorder="1"/>
    <xf numFmtId="0" fontId="22" fillId="2" borderId="34" xfId="0" applyFont="1" applyFill="1" applyBorder="1" applyAlignment="1">
      <alignment horizontal="center" vertical="center" wrapText="1"/>
    </xf>
    <xf numFmtId="0" fontId="22" fillId="2" borderId="17" xfId="0" applyFont="1" applyFill="1" applyBorder="1"/>
    <xf numFmtId="0" fontId="22" fillId="0" borderId="17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2" fontId="24" fillId="0" borderId="35" xfId="0" applyNumberFormat="1" applyFont="1" applyBorder="1"/>
    <xf numFmtId="0" fontId="10" fillId="2" borderId="1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3" fillId="0" borderId="0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top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center" wrapText="1"/>
    </xf>
    <xf numFmtId="0" fontId="22" fillId="2" borderId="7" xfId="0" applyFont="1" applyFill="1" applyBorder="1"/>
    <xf numFmtId="0" fontId="22" fillId="2" borderId="19" xfId="0" applyFont="1" applyFill="1" applyBorder="1" applyAlignment="1">
      <alignment horizontal="center" wrapText="1"/>
    </xf>
    <xf numFmtId="0" fontId="22" fillId="2" borderId="21" xfId="0" applyFont="1" applyFill="1" applyBorder="1"/>
    <xf numFmtId="0" fontId="22" fillId="2" borderId="18" xfId="0" applyFont="1" applyFill="1" applyBorder="1" applyAlignment="1">
      <alignment horizontal="center" wrapText="1"/>
    </xf>
    <xf numFmtId="0" fontId="22" fillId="2" borderId="12" xfId="0" applyFont="1" applyFill="1" applyBorder="1"/>
    <xf numFmtId="0" fontId="22" fillId="2" borderId="15" xfId="0" applyFont="1" applyFill="1" applyBorder="1" applyAlignment="1">
      <alignment horizontal="center" wrapText="1"/>
    </xf>
    <xf numFmtId="0" fontId="22" fillId="2" borderId="16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wrapText="1"/>
    </xf>
    <xf numFmtId="2" fontId="25" fillId="0" borderId="17" xfId="0" applyNumberFormat="1" applyFont="1" applyBorder="1"/>
    <xf numFmtId="2" fontId="25" fillId="0" borderId="28" xfId="0" applyNumberFormat="1" applyFont="1" applyBorder="1"/>
    <xf numFmtId="2" fontId="25" fillId="0" borderId="16" xfId="0" applyNumberFormat="1" applyFont="1" applyBorder="1"/>
    <xf numFmtId="0" fontId="10" fillId="0" borderId="16" xfId="0" applyFont="1" applyBorder="1"/>
    <xf numFmtId="0" fontId="10" fillId="2" borderId="32" xfId="0" applyFont="1" applyFill="1" applyBorder="1" applyAlignment="1">
      <alignment horizontal="center" vertical="center" wrapText="1"/>
    </xf>
    <xf numFmtId="0" fontId="10" fillId="0" borderId="28" xfId="0" applyFont="1" applyBorder="1"/>
    <xf numFmtId="0" fontId="10" fillId="2" borderId="33" xfId="0" applyFont="1" applyFill="1" applyBorder="1" applyAlignment="1">
      <alignment horizontal="center" vertical="center" wrapText="1"/>
    </xf>
    <xf numFmtId="0" fontId="10" fillId="0" borderId="31" xfId="0" applyFont="1" applyBorder="1"/>
    <xf numFmtId="0" fontId="10" fillId="2" borderId="33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81"/>
  <sheetViews>
    <sheetView workbookViewId="0">
      <selection activeCell="E5" sqref="E5:E6"/>
    </sheetView>
  </sheetViews>
  <sheetFormatPr defaultRowHeight="13.8"/>
  <cols>
    <col min="1" max="1" width="5.09765625" customWidth="1"/>
    <col min="2" max="2" width="3.3984375" customWidth="1"/>
    <col min="3" max="3" width="21.3984375" customWidth="1"/>
    <col min="4" max="4" width="12.59765625" customWidth="1"/>
    <col min="5" max="5" width="8.8984375" customWidth="1"/>
    <col min="6" max="6" width="6.09765625" customWidth="1"/>
    <col min="7" max="7" width="9.765625E-2" customWidth="1"/>
    <col min="8" max="8" width="9" customWidth="1"/>
    <col min="9" max="9" width="10.69921875" customWidth="1"/>
    <col min="10" max="10" width="7.8984375" customWidth="1"/>
    <col min="11" max="11" width="8.69921875" customWidth="1"/>
    <col min="12" max="12" width="10.59765625" customWidth="1"/>
  </cols>
  <sheetData>
    <row r="1" spans="2:12" ht="18.600000000000001" customHeight="1">
      <c r="B1" s="39"/>
      <c r="C1" s="46" t="s">
        <v>756</v>
      </c>
      <c r="D1" s="48"/>
      <c r="E1" s="46"/>
      <c r="F1" s="46" t="s">
        <v>691</v>
      </c>
      <c r="G1" s="46"/>
      <c r="H1" s="49"/>
      <c r="I1" s="46"/>
      <c r="J1" s="46"/>
      <c r="K1" s="46"/>
      <c r="L1" s="46"/>
    </row>
    <row r="2" spans="2:12" ht="16.8" customHeight="1">
      <c r="B2" t="s">
        <v>905</v>
      </c>
      <c r="C2" s="46"/>
      <c r="D2" s="46"/>
      <c r="E2" s="46"/>
      <c r="F2" s="46"/>
      <c r="G2" s="46"/>
      <c r="H2" s="46"/>
      <c r="I2" s="46"/>
      <c r="J2" s="50"/>
      <c r="K2" s="46"/>
      <c r="L2" s="46"/>
    </row>
    <row r="3" spans="2:12" ht="13.8" customHeight="1">
      <c r="B3" s="25"/>
      <c r="C3" s="51"/>
      <c r="D3" s="307" t="s">
        <v>52</v>
      </c>
      <c r="E3" s="307"/>
      <c r="F3" s="307"/>
      <c r="G3" s="307"/>
      <c r="H3" s="307"/>
      <c r="I3" s="307"/>
      <c r="J3" s="307"/>
      <c r="K3" s="52"/>
      <c r="L3" s="53"/>
    </row>
    <row r="4" spans="2:12" ht="12.6" customHeight="1">
      <c r="B4" s="25"/>
      <c r="C4" s="51"/>
      <c r="D4" s="51"/>
      <c r="E4" s="51"/>
      <c r="F4" s="51"/>
      <c r="G4" s="51"/>
      <c r="H4" s="51"/>
      <c r="I4" s="51"/>
      <c r="J4" s="51"/>
      <c r="K4" s="52"/>
      <c r="L4" s="53"/>
    </row>
    <row r="5" spans="2:12" ht="14.25" customHeight="1">
      <c r="B5" s="44"/>
      <c r="C5" s="363" t="s">
        <v>0</v>
      </c>
      <c r="D5" s="311" t="s">
        <v>62</v>
      </c>
      <c r="E5" s="365" t="s">
        <v>1</v>
      </c>
      <c r="F5" s="311" t="s">
        <v>2</v>
      </c>
      <c r="G5" s="367"/>
      <c r="H5" s="311" t="s">
        <v>715</v>
      </c>
      <c r="I5" s="365" t="s">
        <v>716</v>
      </c>
      <c r="J5" s="306"/>
      <c r="K5" s="40"/>
      <c r="L5" s="308" t="s">
        <v>8</v>
      </c>
    </row>
    <row r="6" spans="2:12" ht="36" customHeight="1">
      <c r="B6" s="45" t="s">
        <v>160</v>
      </c>
      <c r="C6" s="364"/>
      <c r="D6" s="362"/>
      <c r="E6" s="366"/>
      <c r="F6" s="362"/>
      <c r="G6" s="368" t="s">
        <v>584</v>
      </c>
      <c r="H6" s="362"/>
      <c r="I6" s="366"/>
      <c r="J6" s="47" t="s">
        <v>714</v>
      </c>
      <c r="K6" s="41" t="s">
        <v>717</v>
      </c>
      <c r="L6" s="309"/>
    </row>
    <row r="7" spans="2:12" ht="31.5" customHeight="1">
      <c r="B7" s="26" t="s">
        <v>609</v>
      </c>
      <c r="C7" s="358" t="s">
        <v>452</v>
      </c>
      <c r="D7" s="55"/>
      <c r="E7" s="56" t="s">
        <v>131</v>
      </c>
      <c r="F7" s="57">
        <v>100</v>
      </c>
      <c r="G7" s="359" t="e">
        <f>#REF!*F7</f>
        <v>#REF!</v>
      </c>
      <c r="H7" s="59"/>
      <c r="I7" s="60">
        <f t="shared" ref="I7:I37" si="0">F7*H7</f>
        <v>0</v>
      </c>
      <c r="J7" s="61"/>
      <c r="K7" s="360"/>
      <c r="L7" s="361"/>
    </row>
    <row r="8" spans="2:12" ht="25.2" customHeight="1">
      <c r="B8" s="26" t="s">
        <v>610</v>
      </c>
      <c r="C8" s="54" t="s">
        <v>453</v>
      </c>
      <c r="D8" s="55"/>
      <c r="E8" s="56" t="s">
        <v>451</v>
      </c>
      <c r="F8" s="57">
        <v>120</v>
      </c>
      <c r="G8" s="58" t="e">
        <f>#REF!*F8</f>
        <v>#REF!</v>
      </c>
      <c r="H8" s="59"/>
      <c r="I8" s="60">
        <f t="shared" si="0"/>
        <v>0</v>
      </c>
      <c r="J8" s="61"/>
      <c r="K8" s="62"/>
      <c r="L8" s="63"/>
    </row>
    <row r="9" spans="2:12" ht="25.2" customHeight="1">
      <c r="B9" s="26" t="s">
        <v>611</v>
      </c>
      <c r="C9" s="64" t="s">
        <v>687</v>
      </c>
      <c r="D9" s="55"/>
      <c r="E9" s="56" t="s">
        <v>115</v>
      </c>
      <c r="F9" s="57">
        <v>100</v>
      </c>
      <c r="G9" s="58" t="e">
        <f>#REF!*F9</f>
        <v>#REF!</v>
      </c>
      <c r="H9" s="59"/>
      <c r="I9" s="60">
        <f t="shared" si="0"/>
        <v>0</v>
      </c>
      <c r="J9" s="61"/>
      <c r="K9" s="62"/>
      <c r="L9" s="63"/>
    </row>
    <row r="10" spans="2:12" ht="25.2" customHeight="1">
      <c r="B10" s="26" t="s">
        <v>612</v>
      </c>
      <c r="C10" s="64" t="s">
        <v>688</v>
      </c>
      <c r="D10" s="55"/>
      <c r="E10" s="56" t="s">
        <v>115</v>
      </c>
      <c r="F10" s="57">
        <v>120</v>
      </c>
      <c r="G10" s="58" t="e">
        <f>#REF!*F10</f>
        <v>#REF!</v>
      </c>
      <c r="H10" s="59"/>
      <c r="I10" s="60">
        <f t="shared" si="0"/>
        <v>0</v>
      </c>
      <c r="J10" s="61"/>
      <c r="K10" s="62"/>
      <c r="L10" s="63"/>
    </row>
    <row r="11" spans="2:12" ht="25.2" customHeight="1">
      <c r="B11" s="26" t="s">
        <v>613</v>
      </c>
      <c r="C11" s="54" t="s">
        <v>454</v>
      </c>
      <c r="D11" s="55"/>
      <c r="E11" s="56" t="s">
        <v>115</v>
      </c>
      <c r="F11" s="57">
        <v>120</v>
      </c>
      <c r="G11" s="58" t="e">
        <f>#REF!*F11</f>
        <v>#REF!</v>
      </c>
      <c r="H11" s="59"/>
      <c r="I11" s="60">
        <f t="shared" si="0"/>
        <v>0</v>
      </c>
      <c r="J11" s="61"/>
      <c r="K11" s="62"/>
      <c r="L11" s="63"/>
    </row>
    <row r="12" spans="2:12" ht="25.2" customHeight="1">
      <c r="B12" s="26" t="s">
        <v>614</v>
      </c>
      <c r="C12" s="54" t="s">
        <v>455</v>
      </c>
      <c r="D12" s="55"/>
      <c r="E12" s="56" t="s">
        <v>458</v>
      </c>
      <c r="F12" s="57">
        <v>220</v>
      </c>
      <c r="G12" s="58" t="e">
        <f>#REF!*F12</f>
        <v>#REF!</v>
      </c>
      <c r="H12" s="59"/>
      <c r="I12" s="60">
        <f t="shared" si="0"/>
        <v>0</v>
      </c>
      <c r="J12" s="61"/>
      <c r="K12" s="62"/>
      <c r="L12" s="63"/>
    </row>
    <row r="13" spans="2:12" ht="25.2" customHeight="1">
      <c r="B13" s="26" t="s">
        <v>615</v>
      </c>
      <c r="C13" s="54" t="s">
        <v>456</v>
      </c>
      <c r="D13" s="55"/>
      <c r="E13" s="56" t="s">
        <v>458</v>
      </c>
      <c r="F13" s="57">
        <v>100</v>
      </c>
      <c r="G13" s="58" t="e">
        <f>#REF!*F13</f>
        <v>#REF!</v>
      </c>
      <c r="H13" s="59"/>
      <c r="I13" s="60">
        <f t="shared" si="0"/>
        <v>0</v>
      </c>
      <c r="J13" s="61"/>
      <c r="K13" s="62"/>
      <c r="L13" s="63"/>
    </row>
    <row r="14" spans="2:12" ht="25.2" customHeight="1">
      <c r="B14" s="26" t="s">
        <v>616</v>
      </c>
      <c r="C14" s="54" t="s">
        <v>457</v>
      </c>
      <c r="D14" s="55"/>
      <c r="E14" s="56" t="s">
        <v>458</v>
      </c>
      <c r="F14" s="57">
        <v>150</v>
      </c>
      <c r="G14" s="58" t="e">
        <f>#REF!*F14</f>
        <v>#REF!</v>
      </c>
      <c r="H14" s="59"/>
      <c r="I14" s="60">
        <f t="shared" si="0"/>
        <v>0</v>
      </c>
      <c r="J14" s="61"/>
      <c r="K14" s="62"/>
      <c r="L14" s="63"/>
    </row>
    <row r="15" spans="2:12" s="24" customFormat="1" ht="25.2" customHeight="1">
      <c r="B15" s="26" t="s">
        <v>617</v>
      </c>
      <c r="C15" s="65" t="s">
        <v>663</v>
      </c>
      <c r="D15" s="66"/>
      <c r="E15" s="67" t="s">
        <v>606</v>
      </c>
      <c r="F15" s="68">
        <v>200</v>
      </c>
      <c r="G15" s="69" t="e">
        <f>#REF!*F15</f>
        <v>#REF!</v>
      </c>
      <c r="H15" s="70"/>
      <c r="I15" s="71">
        <f t="shared" si="0"/>
        <v>0</v>
      </c>
      <c r="J15" s="72"/>
      <c r="K15" s="62"/>
      <c r="L15" s="63"/>
    </row>
    <row r="16" spans="2:12" ht="25.2" customHeight="1">
      <c r="B16" s="26" t="s">
        <v>618</v>
      </c>
      <c r="C16" s="73" t="s">
        <v>186</v>
      </c>
      <c r="D16" s="73"/>
      <c r="E16" s="74" t="s">
        <v>5</v>
      </c>
      <c r="F16" s="68">
        <v>30</v>
      </c>
      <c r="G16" s="58" t="e">
        <f>#REF!*F16</f>
        <v>#REF!</v>
      </c>
      <c r="H16" s="75"/>
      <c r="I16" s="60">
        <f t="shared" si="0"/>
        <v>0</v>
      </c>
      <c r="J16" s="61"/>
      <c r="K16" s="62"/>
      <c r="L16" s="63"/>
    </row>
    <row r="17" spans="2:14" ht="25.2" customHeight="1">
      <c r="B17" s="26" t="s">
        <v>619</v>
      </c>
      <c r="C17" s="54" t="s">
        <v>449</v>
      </c>
      <c r="D17" s="73"/>
      <c r="E17" s="74" t="s">
        <v>5</v>
      </c>
      <c r="F17" s="68">
        <v>40</v>
      </c>
      <c r="G17" s="58" t="e">
        <f>#REF!*F17</f>
        <v>#REF!</v>
      </c>
      <c r="H17" s="75"/>
      <c r="I17" s="60">
        <f t="shared" si="0"/>
        <v>0</v>
      </c>
      <c r="J17" s="61"/>
      <c r="K17" s="62"/>
      <c r="L17" s="63"/>
    </row>
    <row r="18" spans="2:14" ht="25.2" customHeight="1">
      <c r="B18" s="26" t="s">
        <v>620</v>
      </c>
      <c r="C18" s="54" t="s">
        <v>218</v>
      </c>
      <c r="D18" s="73"/>
      <c r="E18" s="74" t="s">
        <v>5</v>
      </c>
      <c r="F18" s="68">
        <v>20</v>
      </c>
      <c r="G18" s="58" t="e">
        <f>#REF!*F18</f>
        <v>#REF!</v>
      </c>
      <c r="H18" s="75"/>
      <c r="I18" s="60">
        <f t="shared" si="0"/>
        <v>0</v>
      </c>
      <c r="J18" s="61"/>
      <c r="K18" s="62"/>
      <c r="L18" s="63"/>
    </row>
    <row r="19" spans="2:14" ht="25.2" customHeight="1">
      <c r="B19" s="26" t="s">
        <v>621</v>
      </c>
      <c r="C19" s="54" t="s">
        <v>219</v>
      </c>
      <c r="D19" s="73"/>
      <c r="E19" s="74" t="s">
        <v>5</v>
      </c>
      <c r="F19" s="68">
        <v>40</v>
      </c>
      <c r="G19" s="58" t="e">
        <f>#REF!*F19</f>
        <v>#REF!</v>
      </c>
      <c r="H19" s="75"/>
      <c r="I19" s="60">
        <f t="shared" si="0"/>
        <v>0</v>
      </c>
      <c r="J19" s="61"/>
      <c r="K19" s="62"/>
      <c r="L19" s="63"/>
    </row>
    <row r="20" spans="2:14" ht="25.2" customHeight="1">
      <c r="B20" s="26" t="s">
        <v>622</v>
      </c>
      <c r="C20" s="54" t="s">
        <v>450</v>
      </c>
      <c r="D20" s="73"/>
      <c r="E20" s="74" t="s">
        <v>5</v>
      </c>
      <c r="F20" s="68">
        <v>40</v>
      </c>
      <c r="G20" s="58" t="e">
        <f>#REF!*F20</f>
        <v>#REF!</v>
      </c>
      <c r="H20" s="75"/>
      <c r="I20" s="60">
        <f t="shared" si="0"/>
        <v>0</v>
      </c>
      <c r="J20" s="61"/>
      <c r="K20" s="62"/>
      <c r="L20" s="63"/>
    </row>
    <row r="21" spans="2:14" ht="25.2" customHeight="1">
      <c r="B21" s="26" t="s">
        <v>623</v>
      </c>
      <c r="C21" s="54" t="s">
        <v>187</v>
      </c>
      <c r="D21" s="73"/>
      <c r="E21" s="74" t="s">
        <v>5</v>
      </c>
      <c r="F21" s="68">
        <v>50</v>
      </c>
      <c r="G21" s="58" t="e">
        <f>#REF!*F21</f>
        <v>#REF!</v>
      </c>
      <c r="H21" s="75"/>
      <c r="I21" s="60">
        <f t="shared" si="0"/>
        <v>0</v>
      </c>
      <c r="J21" s="61"/>
      <c r="K21" s="62"/>
      <c r="L21" s="63"/>
    </row>
    <row r="22" spans="2:14" ht="25.2" customHeight="1">
      <c r="B22" s="26" t="s">
        <v>624</v>
      </c>
      <c r="C22" s="73" t="s">
        <v>608</v>
      </c>
      <c r="D22" s="73"/>
      <c r="E22" s="74" t="s">
        <v>607</v>
      </c>
      <c r="F22" s="68">
        <v>360</v>
      </c>
      <c r="G22" s="58" t="e">
        <f>#REF!*F22</f>
        <v>#REF!</v>
      </c>
      <c r="H22" s="75"/>
      <c r="I22" s="60">
        <f t="shared" si="0"/>
        <v>0</v>
      </c>
      <c r="J22" s="61"/>
      <c r="K22" s="62"/>
      <c r="L22" s="63"/>
    </row>
    <row r="23" spans="2:14" ht="18" customHeight="1">
      <c r="B23" s="26" t="s">
        <v>625</v>
      </c>
      <c r="C23" s="73" t="s">
        <v>79</v>
      </c>
      <c r="D23" s="73"/>
      <c r="E23" s="74" t="s">
        <v>110</v>
      </c>
      <c r="F23" s="68">
        <v>300</v>
      </c>
      <c r="G23" s="58" t="e">
        <f>#REF!*F23</f>
        <v>#REF!</v>
      </c>
      <c r="H23" s="75"/>
      <c r="I23" s="60">
        <f t="shared" si="0"/>
        <v>0</v>
      </c>
      <c r="J23" s="61"/>
      <c r="K23" s="62"/>
      <c r="L23" s="63"/>
    </row>
    <row r="24" spans="2:14" ht="30.75" customHeight="1">
      <c r="B24" s="26" t="s">
        <v>626</v>
      </c>
      <c r="C24" s="76" t="s">
        <v>445</v>
      </c>
      <c r="D24" s="73"/>
      <c r="E24" s="74" t="s">
        <v>427</v>
      </c>
      <c r="F24" s="68">
        <v>900</v>
      </c>
      <c r="G24" s="58" t="e">
        <f>#REF!*F24</f>
        <v>#REF!</v>
      </c>
      <c r="H24" s="75"/>
      <c r="I24" s="60">
        <f t="shared" si="0"/>
        <v>0</v>
      </c>
      <c r="J24" s="61"/>
      <c r="K24" s="62"/>
      <c r="L24" s="63"/>
    </row>
    <row r="25" spans="2:14" s="24" customFormat="1" ht="27" customHeight="1">
      <c r="B25" s="26" t="s">
        <v>627</v>
      </c>
      <c r="C25" s="76" t="s">
        <v>402</v>
      </c>
      <c r="D25" s="66"/>
      <c r="E25" s="67" t="s">
        <v>37</v>
      </c>
      <c r="F25" s="68">
        <v>120</v>
      </c>
      <c r="G25" s="58" t="e">
        <f>#REF!*F25</f>
        <v>#REF!</v>
      </c>
      <c r="H25" s="77"/>
      <c r="I25" s="60">
        <f t="shared" si="0"/>
        <v>0</v>
      </c>
      <c r="J25" s="61"/>
      <c r="K25" s="62"/>
      <c r="L25" s="63"/>
      <c r="M25"/>
      <c r="N25"/>
    </row>
    <row r="26" spans="2:14" ht="25.2" customHeight="1">
      <c r="B26" s="26" t="s">
        <v>628</v>
      </c>
      <c r="C26" s="73" t="s">
        <v>3</v>
      </c>
      <c r="D26" s="73"/>
      <c r="E26" s="74" t="s">
        <v>92</v>
      </c>
      <c r="F26" s="68">
        <v>2200</v>
      </c>
      <c r="G26" s="58" t="e">
        <f>#REF!*F26</f>
        <v>#REF!</v>
      </c>
      <c r="H26" s="75"/>
      <c r="I26" s="60">
        <f t="shared" si="0"/>
        <v>0</v>
      </c>
      <c r="J26" s="61"/>
      <c r="K26" s="62"/>
      <c r="L26" s="63"/>
    </row>
    <row r="27" spans="2:14" ht="25.2" customHeight="1">
      <c r="B27" s="26" t="s">
        <v>629</v>
      </c>
      <c r="C27" s="78" t="s">
        <v>459</v>
      </c>
      <c r="D27" s="73"/>
      <c r="E27" s="74" t="s">
        <v>183</v>
      </c>
      <c r="F27" s="68">
        <v>150</v>
      </c>
      <c r="G27" s="58" t="e">
        <f>#REF!*F27</f>
        <v>#REF!</v>
      </c>
      <c r="H27" s="75"/>
      <c r="I27" s="60">
        <f t="shared" si="0"/>
        <v>0</v>
      </c>
      <c r="J27" s="61"/>
      <c r="K27" s="62"/>
      <c r="L27" s="63"/>
    </row>
    <row r="28" spans="2:14" ht="25.2" customHeight="1">
      <c r="B28" s="26" t="s">
        <v>630</v>
      </c>
      <c r="C28" s="78" t="s">
        <v>4</v>
      </c>
      <c r="D28" s="73"/>
      <c r="E28" s="74" t="s">
        <v>112</v>
      </c>
      <c r="F28" s="68">
        <v>1500</v>
      </c>
      <c r="G28" s="58" t="e">
        <f>#REF!*F28</f>
        <v>#REF!</v>
      </c>
      <c r="H28" s="75"/>
      <c r="I28" s="60">
        <f t="shared" si="0"/>
        <v>0</v>
      </c>
      <c r="J28" s="61"/>
      <c r="K28" s="62"/>
      <c r="L28" s="63"/>
    </row>
    <row r="29" spans="2:14" ht="25.2" customHeight="1">
      <c r="B29" s="26" t="s">
        <v>631</v>
      </c>
      <c r="C29" s="73" t="s">
        <v>134</v>
      </c>
      <c r="D29" s="73"/>
      <c r="E29" s="74" t="s">
        <v>404</v>
      </c>
      <c r="F29" s="68">
        <v>150</v>
      </c>
      <c r="G29" s="58" t="e">
        <f>#REF!*F29</f>
        <v>#REF!</v>
      </c>
      <c r="H29" s="75"/>
      <c r="I29" s="60">
        <f t="shared" si="0"/>
        <v>0</v>
      </c>
      <c r="J29" s="61"/>
      <c r="K29" s="62"/>
      <c r="L29" s="63"/>
    </row>
    <row r="30" spans="2:14" ht="25.2" customHeight="1">
      <c r="B30" s="26" t="s">
        <v>632</v>
      </c>
      <c r="C30" s="79" t="s">
        <v>385</v>
      </c>
      <c r="D30" s="73"/>
      <c r="E30" s="74" t="s">
        <v>113</v>
      </c>
      <c r="F30" s="68">
        <v>950</v>
      </c>
      <c r="G30" s="58" t="e">
        <f>#REF!*F30</f>
        <v>#REF!</v>
      </c>
      <c r="H30" s="75"/>
      <c r="I30" s="60">
        <f t="shared" si="0"/>
        <v>0</v>
      </c>
      <c r="J30" s="61"/>
      <c r="K30" s="62"/>
      <c r="L30" s="63"/>
    </row>
    <row r="31" spans="2:14" ht="25.2" customHeight="1">
      <c r="B31" s="26" t="s">
        <v>633</v>
      </c>
      <c r="C31" s="79" t="s">
        <v>766</v>
      </c>
      <c r="D31" s="73"/>
      <c r="E31" s="74" t="s">
        <v>767</v>
      </c>
      <c r="F31" s="68">
        <v>520</v>
      </c>
      <c r="G31" s="58" t="e">
        <f>#REF!*F31</f>
        <v>#REF!</v>
      </c>
      <c r="H31" s="75"/>
      <c r="I31" s="60">
        <f t="shared" si="0"/>
        <v>0</v>
      </c>
      <c r="J31" s="61"/>
      <c r="K31" s="62"/>
      <c r="L31" s="63"/>
    </row>
    <row r="32" spans="2:14" ht="25.2" customHeight="1">
      <c r="B32" s="26" t="s">
        <v>634</v>
      </c>
      <c r="C32" s="54" t="s">
        <v>220</v>
      </c>
      <c r="D32" s="73"/>
      <c r="E32" s="74" t="s">
        <v>181</v>
      </c>
      <c r="F32" s="68">
        <v>400</v>
      </c>
      <c r="G32" s="58" t="e">
        <f>#REF!*F32</f>
        <v>#REF!</v>
      </c>
      <c r="H32" s="75"/>
      <c r="I32" s="60">
        <f t="shared" si="0"/>
        <v>0</v>
      </c>
      <c r="J32" s="61"/>
      <c r="K32" s="62"/>
      <c r="L32" s="63"/>
    </row>
    <row r="33" spans="2:12" ht="25.2" customHeight="1">
      <c r="B33" s="26" t="s">
        <v>635</v>
      </c>
      <c r="C33" s="79" t="s">
        <v>221</v>
      </c>
      <c r="D33" s="73"/>
      <c r="E33" s="74" t="s">
        <v>111</v>
      </c>
      <c r="F33" s="68">
        <v>400</v>
      </c>
      <c r="G33" s="58" t="e">
        <f>#REF!*F33</f>
        <v>#REF!</v>
      </c>
      <c r="H33" s="75"/>
      <c r="I33" s="60">
        <f t="shared" si="0"/>
        <v>0</v>
      </c>
      <c r="J33" s="61"/>
      <c r="K33" s="62"/>
      <c r="L33" s="63"/>
    </row>
    <row r="34" spans="2:12" ht="25.2" customHeight="1">
      <c r="B34" s="26" t="s">
        <v>636</v>
      </c>
      <c r="C34" s="54" t="s">
        <v>707</v>
      </c>
      <c r="D34" s="73"/>
      <c r="E34" s="74" t="s">
        <v>158</v>
      </c>
      <c r="F34" s="68">
        <v>50</v>
      </c>
      <c r="G34" s="58" t="e">
        <f>#REF!*F34</f>
        <v>#REF!</v>
      </c>
      <c r="H34" s="75"/>
      <c r="I34" s="60">
        <f t="shared" si="0"/>
        <v>0</v>
      </c>
      <c r="J34" s="61"/>
      <c r="K34" s="62"/>
      <c r="L34" s="63"/>
    </row>
    <row r="35" spans="2:12" ht="25.2" customHeight="1">
      <c r="B35" s="26" t="s">
        <v>637</v>
      </c>
      <c r="C35" s="79" t="s">
        <v>222</v>
      </c>
      <c r="D35" s="73"/>
      <c r="E35" s="74" t="s">
        <v>111</v>
      </c>
      <c r="F35" s="68">
        <v>500</v>
      </c>
      <c r="G35" s="58" t="e">
        <f>#REF!*F35</f>
        <v>#REF!</v>
      </c>
      <c r="H35" s="75"/>
      <c r="I35" s="60">
        <f t="shared" si="0"/>
        <v>0</v>
      </c>
      <c r="J35" s="61"/>
      <c r="K35" s="62"/>
      <c r="L35" s="63"/>
    </row>
    <row r="36" spans="2:12" ht="25.2" customHeight="1">
      <c r="B36" s="26" t="s">
        <v>638</v>
      </c>
      <c r="C36" s="54" t="s">
        <v>223</v>
      </c>
      <c r="D36" s="73"/>
      <c r="E36" s="74" t="s">
        <v>111</v>
      </c>
      <c r="F36" s="68">
        <v>300</v>
      </c>
      <c r="G36" s="58" t="e">
        <f>#REF!*F36</f>
        <v>#REF!</v>
      </c>
      <c r="H36" s="75"/>
      <c r="I36" s="60">
        <f t="shared" si="0"/>
        <v>0</v>
      </c>
      <c r="J36" s="61"/>
      <c r="K36" s="62"/>
      <c r="L36" s="63"/>
    </row>
    <row r="37" spans="2:12" ht="25.2" customHeight="1">
      <c r="B37" s="26" t="s">
        <v>639</v>
      </c>
      <c r="C37" s="54" t="s">
        <v>224</v>
      </c>
      <c r="D37" s="73"/>
      <c r="E37" s="74" t="s">
        <v>182</v>
      </c>
      <c r="F37" s="68">
        <v>1000</v>
      </c>
      <c r="G37" s="58" t="e">
        <f>#REF!*F37</f>
        <v>#REF!</v>
      </c>
      <c r="H37" s="75"/>
      <c r="I37" s="60">
        <f t="shared" si="0"/>
        <v>0</v>
      </c>
      <c r="J37" s="61"/>
      <c r="K37" s="62"/>
      <c r="L37" s="63"/>
    </row>
    <row r="38" spans="2:12" ht="25.2" customHeight="1">
      <c r="B38" s="26" t="s">
        <v>640</v>
      </c>
      <c r="C38" s="54" t="s">
        <v>225</v>
      </c>
      <c r="D38" s="73"/>
      <c r="E38" s="74" t="s">
        <v>182</v>
      </c>
      <c r="F38" s="68">
        <v>500</v>
      </c>
      <c r="G38" s="58" t="e">
        <f>#REF!*F38</f>
        <v>#REF!</v>
      </c>
      <c r="H38" s="75"/>
      <c r="I38" s="60">
        <f t="shared" ref="I38:I60" si="1">F38*H38</f>
        <v>0</v>
      </c>
      <c r="J38" s="61"/>
      <c r="K38" s="62"/>
      <c r="L38" s="63"/>
    </row>
    <row r="39" spans="2:12" ht="25.2" customHeight="1">
      <c r="B39" s="26" t="s">
        <v>641</v>
      </c>
      <c r="C39" s="73" t="s">
        <v>438</v>
      </c>
      <c r="D39" s="73"/>
      <c r="E39" s="74" t="s">
        <v>113</v>
      </c>
      <c r="F39" s="68">
        <v>300</v>
      </c>
      <c r="G39" s="58" t="e">
        <f>#REF!*F39</f>
        <v>#REF!</v>
      </c>
      <c r="H39" s="75"/>
      <c r="I39" s="60">
        <f t="shared" si="1"/>
        <v>0</v>
      </c>
      <c r="J39" s="61"/>
      <c r="K39" s="62"/>
      <c r="L39" s="63"/>
    </row>
    <row r="40" spans="2:12" ht="25.2" customHeight="1">
      <c r="B40" s="26" t="s">
        <v>642</v>
      </c>
      <c r="C40" s="55" t="s">
        <v>226</v>
      </c>
      <c r="D40" s="73"/>
      <c r="E40" s="74" t="s">
        <v>158</v>
      </c>
      <c r="F40" s="68">
        <v>30</v>
      </c>
      <c r="G40" s="58" t="e">
        <f>#REF!*F40</f>
        <v>#REF!</v>
      </c>
      <c r="H40" s="75"/>
      <c r="I40" s="60">
        <f t="shared" si="1"/>
        <v>0</v>
      </c>
      <c r="J40" s="61"/>
      <c r="K40" s="62"/>
      <c r="L40" s="63"/>
    </row>
    <row r="41" spans="2:12" ht="25.2" customHeight="1">
      <c r="B41" s="26" t="s">
        <v>643</v>
      </c>
      <c r="C41" s="73" t="s">
        <v>227</v>
      </c>
      <c r="D41" s="73"/>
      <c r="E41" s="74" t="s">
        <v>114</v>
      </c>
      <c r="F41" s="68">
        <v>15</v>
      </c>
      <c r="G41" s="58" t="e">
        <f>#REF!*F41</f>
        <v>#REF!</v>
      </c>
      <c r="H41" s="75"/>
      <c r="I41" s="60">
        <f t="shared" si="1"/>
        <v>0</v>
      </c>
      <c r="J41" s="61"/>
      <c r="K41" s="62"/>
      <c r="L41" s="63"/>
    </row>
    <row r="42" spans="2:12" ht="25.2" customHeight="1">
      <c r="B42" s="26" t="s">
        <v>644</v>
      </c>
      <c r="C42" s="73" t="s">
        <v>228</v>
      </c>
      <c r="D42" s="73"/>
      <c r="E42" s="74" t="s">
        <v>111</v>
      </c>
      <c r="F42" s="68">
        <v>30</v>
      </c>
      <c r="G42" s="58" t="e">
        <f>#REF!*F42</f>
        <v>#REF!</v>
      </c>
      <c r="H42" s="75"/>
      <c r="I42" s="60">
        <f t="shared" si="1"/>
        <v>0</v>
      </c>
      <c r="J42" s="61"/>
      <c r="K42" s="62"/>
      <c r="L42" s="63"/>
    </row>
    <row r="43" spans="2:12" ht="25.2" customHeight="1">
      <c r="B43" s="26" t="s">
        <v>645</v>
      </c>
      <c r="C43" s="54" t="s">
        <v>229</v>
      </c>
      <c r="D43" s="73"/>
      <c r="E43" s="74" t="s">
        <v>157</v>
      </c>
      <c r="F43" s="68">
        <v>140</v>
      </c>
      <c r="G43" s="58" t="e">
        <f>#REF!*F43</f>
        <v>#REF!</v>
      </c>
      <c r="H43" s="75"/>
      <c r="I43" s="60">
        <f t="shared" si="1"/>
        <v>0</v>
      </c>
      <c r="J43" s="61"/>
      <c r="K43" s="62"/>
      <c r="L43" s="63"/>
    </row>
    <row r="44" spans="2:12" ht="25.2" customHeight="1">
      <c r="B44" s="26" t="s">
        <v>646</v>
      </c>
      <c r="C44" s="54" t="s">
        <v>439</v>
      </c>
      <c r="D44" s="73"/>
      <c r="E44" s="74" t="s">
        <v>184</v>
      </c>
      <c r="F44" s="68">
        <v>100</v>
      </c>
      <c r="G44" s="58" t="e">
        <f>#REF!*F44</f>
        <v>#REF!</v>
      </c>
      <c r="H44" s="75"/>
      <c r="I44" s="60">
        <f t="shared" si="1"/>
        <v>0</v>
      </c>
      <c r="J44" s="61"/>
      <c r="K44" s="62"/>
      <c r="L44" s="63"/>
    </row>
    <row r="45" spans="2:12" ht="25.2" customHeight="1">
      <c r="B45" s="26" t="s">
        <v>647</v>
      </c>
      <c r="C45" s="73" t="s">
        <v>230</v>
      </c>
      <c r="D45" s="73"/>
      <c r="E45" s="74" t="s">
        <v>116</v>
      </c>
      <c r="F45" s="68">
        <v>200</v>
      </c>
      <c r="G45" s="58" t="e">
        <f>#REF!*F45</f>
        <v>#REF!</v>
      </c>
      <c r="H45" s="75"/>
      <c r="I45" s="60">
        <f t="shared" si="1"/>
        <v>0</v>
      </c>
      <c r="J45" s="61"/>
      <c r="K45" s="62"/>
      <c r="L45" s="63"/>
    </row>
    <row r="46" spans="2:12" ht="25.2" customHeight="1">
      <c r="B46" s="26" t="s">
        <v>648</v>
      </c>
      <c r="C46" s="73" t="s">
        <v>231</v>
      </c>
      <c r="D46" s="73"/>
      <c r="E46" s="74" t="s">
        <v>169</v>
      </c>
      <c r="F46" s="68">
        <v>140</v>
      </c>
      <c r="G46" s="58" t="e">
        <f>#REF!*F46</f>
        <v>#REF!</v>
      </c>
      <c r="H46" s="75"/>
      <c r="I46" s="60">
        <f t="shared" si="1"/>
        <v>0</v>
      </c>
      <c r="J46" s="61"/>
      <c r="K46" s="62"/>
      <c r="L46" s="63"/>
    </row>
    <row r="47" spans="2:12" ht="25.2" customHeight="1">
      <c r="B47" s="26" t="s">
        <v>649</v>
      </c>
      <c r="C47" s="73" t="s">
        <v>171</v>
      </c>
      <c r="D47" s="73"/>
      <c r="E47" s="74" t="s">
        <v>437</v>
      </c>
      <c r="F47" s="68">
        <v>150</v>
      </c>
      <c r="G47" s="58" t="e">
        <f>#REF!*F47</f>
        <v>#REF!</v>
      </c>
      <c r="H47" s="75"/>
      <c r="I47" s="60">
        <f t="shared" si="1"/>
        <v>0</v>
      </c>
      <c r="J47" s="61"/>
      <c r="K47" s="62"/>
      <c r="L47" s="63"/>
    </row>
    <row r="48" spans="2:12" ht="25.2" customHeight="1">
      <c r="B48" s="26" t="s">
        <v>650</v>
      </c>
      <c r="C48" s="73" t="s">
        <v>6</v>
      </c>
      <c r="D48" s="73"/>
      <c r="E48" s="74" t="s">
        <v>437</v>
      </c>
      <c r="F48" s="68">
        <v>400</v>
      </c>
      <c r="G48" s="58" t="e">
        <f>#REF!*F48</f>
        <v>#REF!</v>
      </c>
      <c r="H48" s="75"/>
      <c r="I48" s="60">
        <f t="shared" si="1"/>
        <v>0</v>
      </c>
      <c r="J48" s="61"/>
      <c r="K48" s="62"/>
      <c r="L48" s="63"/>
    </row>
    <row r="49" spans="2:12" ht="29.4" customHeight="1">
      <c r="B49" s="26" t="s">
        <v>651</v>
      </c>
      <c r="C49" s="79" t="s">
        <v>440</v>
      </c>
      <c r="D49" s="78"/>
      <c r="E49" s="80" t="s">
        <v>37</v>
      </c>
      <c r="F49" s="81">
        <v>550</v>
      </c>
      <c r="G49" s="58" t="e">
        <f>#REF!*F49</f>
        <v>#REF!</v>
      </c>
      <c r="H49" s="75"/>
      <c r="I49" s="60">
        <f t="shared" si="1"/>
        <v>0</v>
      </c>
      <c r="J49" s="61"/>
      <c r="K49" s="62"/>
      <c r="L49" s="63"/>
    </row>
    <row r="50" spans="2:12" ht="25.2" customHeight="1">
      <c r="B50" s="26" t="s">
        <v>652</v>
      </c>
      <c r="C50" s="82" t="s">
        <v>403</v>
      </c>
      <c r="D50" s="83"/>
      <c r="E50" s="74" t="s">
        <v>427</v>
      </c>
      <c r="F50" s="68">
        <v>50</v>
      </c>
      <c r="G50" s="58" t="e">
        <f>#REF!*F50</f>
        <v>#REF!</v>
      </c>
      <c r="H50" s="84"/>
      <c r="I50" s="60">
        <f t="shared" si="1"/>
        <v>0</v>
      </c>
      <c r="J50" s="61"/>
      <c r="K50" s="62"/>
      <c r="L50" s="63"/>
    </row>
    <row r="51" spans="2:12" ht="26.4" customHeight="1">
      <c r="B51" s="26" t="s">
        <v>653</v>
      </c>
      <c r="C51" s="85" t="s">
        <v>553</v>
      </c>
      <c r="D51" s="55"/>
      <c r="E51" s="56" t="s">
        <v>204</v>
      </c>
      <c r="F51" s="57">
        <v>300</v>
      </c>
      <c r="G51" s="58" t="e">
        <f>#REF!*F51</f>
        <v>#REF!</v>
      </c>
      <c r="H51" s="84"/>
      <c r="I51" s="60">
        <f t="shared" si="1"/>
        <v>0</v>
      </c>
      <c r="J51" s="61"/>
      <c r="K51" s="62"/>
      <c r="L51" s="63"/>
    </row>
    <row r="52" spans="2:12" ht="25.2" customHeight="1">
      <c r="B52" s="26" t="s">
        <v>654</v>
      </c>
      <c r="C52" s="86" t="s">
        <v>232</v>
      </c>
      <c r="D52" s="73"/>
      <c r="E52" s="74" t="s">
        <v>175</v>
      </c>
      <c r="F52" s="68">
        <v>30</v>
      </c>
      <c r="G52" s="58" t="e">
        <f>#REF!*F52</f>
        <v>#REF!</v>
      </c>
      <c r="H52" s="84"/>
      <c r="I52" s="60">
        <f t="shared" si="1"/>
        <v>0</v>
      </c>
      <c r="J52" s="61"/>
      <c r="K52" s="62"/>
      <c r="L52" s="63"/>
    </row>
    <row r="53" spans="2:12" ht="25.2" customHeight="1">
      <c r="B53" s="26" t="s">
        <v>655</v>
      </c>
      <c r="C53" s="55" t="s">
        <v>7</v>
      </c>
      <c r="D53" s="73"/>
      <c r="E53" s="74" t="s">
        <v>118</v>
      </c>
      <c r="F53" s="87">
        <v>250</v>
      </c>
      <c r="G53" s="58" t="e">
        <f>#REF!*F53</f>
        <v>#REF!</v>
      </c>
      <c r="H53" s="75"/>
      <c r="I53" s="60">
        <f t="shared" si="1"/>
        <v>0</v>
      </c>
      <c r="J53" s="61"/>
      <c r="K53" s="62"/>
      <c r="L53" s="63"/>
    </row>
    <row r="54" spans="2:12" ht="25.2" customHeight="1">
      <c r="B54" s="26" t="s">
        <v>656</v>
      </c>
      <c r="C54" s="88" t="s">
        <v>428</v>
      </c>
      <c r="D54" s="83"/>
      <c r="E54" s="74" t="s">
        <v>5</v>
      </c>
      <c r="F54" s="87">
        <v>20</v>
      </c>
      <c r="G54" s="58" t="e">
        <f>#REF!*F54</f>
        <v>#REF!</v>
      </c>
      <c r="H54" s="75"/>
      <c r="I54" s="60">
        <f t="shared" si="1"/>
        <v>0</v>
      </c>
      <c r="J54" s="61"/>
      <c r="K54" s="62"/>
      <c r="L54" s="63"/>
    </row>
    <row r="55" spans="2:12" ht="25.2" customHeight="1">
      <c r="B55" s="26" t="s">
        <v>657</v>
      </c>
      <c r="C55" s="88" t="s">
        <v>575</v>
      </c>
      <c r="D55" s="83"/>
      <c r="E55" s="74" t="s">
        <v>5</v>
      </c>
      <c r="F55" s="87">
        <v>8</v>
      </c>
      <c r="G55" s="58" t="e">
        <f>#REF!*F55</f>
        <v>#REF!</v>
      </c>
      <c r="H55" s="75"/>
      <c r="I55" s="60">
        <f t="shared" si="1"/>
        <v>0</v>
      </c>
      <c r="J55" s="61"/>
      <c r="K55" s="62"/>
      <c r="L55" s="63"/>
    </row>
    <row r="56" spans="2:12" ht="25.2" customHeight="1">
      <c r="B56" s="26" t="s">
        <v>658</v>
      </c>
      <c r="C56" s="88" t="s">
        <v>436</v>
      </c>
      <c r="D56" s="83"/>
      <c r="E56" s="74" t="s">
        <v>37</v>
      </c>
      <c r="F56" s="87">
        <v>15</v>
      </c>
      <c r="G56" s="58" t="e">
        <f>#REF!*F56</f>
        <v>#REF!</v>
      </c>
      <c r="H56" s="75"/>
      <c r="I56" s="60">
        <f t="shared" si="1"/>
        <v>0</v>
      </c>
      <c r="J56" s="61"/>
      <c r="K56" s="62"/>
      <c r="L56" s="63"/>
    </row>
    <row r="57" spans="2:12" ht="25.2" customHeight="1">
      <c r="B57" s="26" t="s">
        <v>659</v>
      </c>
      <c r="C57" s="88" t="s">
        <v>604</v>
      </c>
      <c r="D57" s="83"/>
      <c r="E57" s="74" t="s">
        <v>37</v>
      </c>
      <c r="F57" s="87">
        <v>60</v>
      </c>
      <c r="G57" s="58"/>
      <c r="H57" s="75"/>
      <c r="I57" s="60">
        <f t="shared" si="1"/>
        <v>0</v>
      </c>
      <c r="J57" s="61"/>
      <c r="K57" s="62"/>
      <c r="L57" s="63"/>
    </row>
    <row r="58" spans="2:12" ht="25.2" customHeight="1">
      <c r="B58" s="26" t="s">
        <v>660</v>
      </c>
      <c r="C58" s="88" t="s">
        <v>605</v>
      </c>
      <c r="D58" s="83"/>
      <c r="E58" s="74" t="s">
        <v>37</v>
      </c>
      <c r="F58" s="87">
        <v>60</v>
      </c>
      <c r="G58" s="58"/>
      <c r="H58" s="75"/>
      <c r="I58" s="60">
        <f t="shared" si="1"/>
        <v>0</v>
      </c>
      <c r="J58" s="61"/>
      <c r="K58" s="62"/>
      <c r="L58" s="63"/>
    </row>
    <row r="59" spans="2:12" ht="25.2" customHeight="1">
      <c r="B59" s="26" t="s">
        <v>661</v>
      </c>
      <c r="C59" s="88" t="s">
        <v>765</v>
      </c>
      <c r="D59" s="83"/>
      <c r="E59" s="74" t="s">
        <v>5</v>
      </c>
      <c r="F59" s="87">
        <v>30</v>
      </c>
      <c r="G59" s="58"/>
      <c r="H59" s="75"/>
      <c r="I59" s="60">
        <f t="shared" si="1"/>
        <v>0</v>
      </c>
      <c r="J59" s="61"/>
      <c r="K59" s="62"/>
      <c r="L59" s="63"/>
    </row>
    <row r="60" spans="2:12" ht="25.2" customHeight="1">
      <c r="B60" s="26" t="s">
        <v>768</v>
      </c>
      <c r="C60" s="88" t="s">
        <v>679</v>
      </c>
      <c r="D60" s="83"/>
      <c r="E60" s="74" t="s">
        <v>680</v>
      </c>
      <c r="F60" s="87">
        <v>360</v>
      </c>
      <c r="G60" s="58"/>
      <c r="H60" s="75"/>
      <c r="I60" s="60">
        <f t="shared" si="1"/>
        <v>0</v>
      </c>
      <c r="J60" s="61"/>
      <c r="K60" s="62"/>
      <c r="L60" s="63"/>
    </row>
    <row r="61" spans="2:12" ht="18.600000000000001" customHeight="1">
      <c r="B61" s="42"/>
      <c r="C61" s="51"/>
      <c r="D61" s="51"/>
      <c r="E61" s="51"/>
      <c r="F61" s="51" t="s">
        <v>72</v>
      </c>
      <c r="G61" s="89" t="e">
        <f>SUM(G7:G56)</f>
        <v>#REF!</v>
      </c>
      <c r="H61" s="51"/>
      <c r="I61" s="90">
        <f>SUM(I7:I60)</f>
        <v>0</v>
      </c>
      <c r="J61" s="90"/>
      <c r="K61" s="90"/>
      <c r="L61" s="90">
        <f>SUM(L7:L60)</f>
        <v>0</v>
      </c>
    </row>
    <row r="62" spans="2:12" ht="18.600000000000001" customHeight="1">
      <c r="B62" s="42"/>
      <c r="C62" s="28"/>
      <c r="D62" s="28"/>
      <c r="E62" s="28"/>
      <c r="F62" s="28"/>
      <c r="G62" s="29"/>
      <c r="H62" s="28"/>
      <c r="I62" s="43"/>
      <c r="J62" s="43"/>
      <c r="K62" s="6"/>
      <c r="L62" s="6"/>
    </row>
    <row r="63" spans="2:12" ht="7.95" customHeight="1">
      <c r="B63" s="25"/>
      <c r="C63" s="30"/>
      <c r="D63" s="30"/>
      <c r="E63" s="30"/>
      <c r="F63" s="30"/>
      <c r="G63" s="30"/>
      <c r="H63" s="30"/>
      <c r="I63" s="30"/>
      <c r="J63" s="30"/>
      <c r="K63" s="6"/>
    </row>
    <row r="64" spans="2:12" ht="3" hidden="1" customHeight="1">
      <c r="B64" s="25"/>
      <c r="C64" s="310"/>
      <c r="D64" s="310"/>
      <c r="E64" s="310"/>
      <c r="F64" s="310"/>
      <c r="G64" s="310"/>
      <c r="H64" s="310"/>
      <c r="I64" s="310"/>
      <c r="J64" s="37"/>
      <c r="K64" s="6"/>
    </row>
    <row r="65" spans="2:11" ht="18.75" hidden="1" customHeight="1">
      <c r="B65" s="25"/>
      <c r="C65" s="310"/>
      <c r="D65" s="310"/>
      <c r="E65" s="310"/>
      <c r="F65" s="310"/>
      <c r="G65" s="310"/>
      <c r="H65" s="310"/>
      <c r="I65" s="310"/>
      <c r="J65" s="37"/>
    </row>
    <row r="66" spans="2:11" ht="24" hidden="1" customHeight="1">
      <c r="B66" s="25"/>
      <c r="C66" s="30"/>
      <c r="D66" s="30"/>
      <c r="E66" s="30"/>
      <c r="F66" s="30"/>
      <c r="G66" s="30"/>
      <c r="H66" s="30"/>
      <c r="I66" s="30"/>
      <c r="J66" s="30"/>
    </row>
    <row r="67" spans="2:11" ht="27" hidden="1" customHeight="1">
      <c r="B67" s="25"/>
      <c r="C67" s="30" t="s">
        <v>446</v>
      </c>
      <c r="D67" s="31"/>
      <c r="E67" s="31"/>
      <c r="F67" s="31"/>
      <c r="G67" s="31"/>
      <c r="H67" s="31"/>
      <c r="I67" s="30"/>
      <c r="J67" s="30"/>
    </row>
    <row r="68" spans="2:11" ht="27.75" hidden="1" customHeight="1">
      <c r="B68" s="25"/>
      <c r="C68" s="32" t="s">
        <v>185</v>
      </c>
      <c r="D68" s="32"/>
      <c r="E68" s="32"/>
      <c r="F68" s="30"/>
      <c r="G68" s="30"/>
      <c r="H68" s="30"/>
      <c r="I68" s="30"/>
      <c r="J68" s="30"/>
      <c r="K68" s="6"/>
    </row>
    <row r="69" spans="2:11" ht="14.4" hidden="1">
      <c r="B69" s="25"/>
      <c r="C69" s="31"/>
      <c r="D69" s="31"/>
      <c r="E69" s="31"/>
      <c r="F69" s="31"/>
      <c r="G69" s="31"/>
      <c r="H69" s="31"/>
      <c r="I69" s="27"/>
      <c r="J69" s="27"/>
    </row>
    <row r="70" spans="2:11" ht="14.4" hidden="1">
      <c r="B70" s="25"/>
      <c r="C70" s="31"/>
      <c r="D70" s="31"/>
      <c r="E70" s="31"/>
      <c r="F70" s="31"/>
      <c r="G70" s="31"/>
      <c r="H70" s="31"/>
      <c r="I70" s="27"/>
      <c r="J70" s="27"/>
    </row>
    <row r="71" spans="2:11" ht="14.4" hidden="1">
      <c r="B71" s="25"/>
      <c r="C71" s="27"/>
      <c r="D71" s="27"/>
      <c r="E71" s="27"/>
      <c r="F71" s="27"/>
      <c r="G71" s="27"/>
      <c r="H71" s="27"/>
      <c r="I71" s="27"/>
      <c r="J71" s="27"/>
    </row>
    <row r="72" spans="2:11" ht="15" customHeight="1">
      <c r="B72" s="25"/>
      <c r="C72" s="310" t="s">
        <v>9</v>
      </c>
      <c r="D72" s="310"/>
      <c r="E72" s="310"/>
      <c r="F72" s="310"/>
      <c r="G72" s="310"/>
      <c r="H72" s="310"/>
      <c r="I72" s="310"/>
      <c r="J72" s="37"/>
    </row>
    <row r="73" spans="2:11" ht="14.4">
      <c r="B73" s="25"/>
      <c r="C73" s="30" t="s">
        <v>85</v>
      </c>
      <c r="D73" s="30"/>
      <c r="E73" s="30"/>
      <c r="F73" s="30"/>
      <c r="G73" s="30"/>
      <c r="H73" s="30"/>
      <c r="I73" s="30"/>
      <c r="J73" s="30"/>
    </row>
    <row r="74" spans="2:11" ht="14.4">
      <c r="B74" s="25"/>
      <c r="C74" s="30" t="s">
        <v>135</v>
      </c>
      <c r="D74" s="31"/>
      <c r="E74" s="31"/>
      <c r="F74" s="31"/>
      <c r="G74" s="31"/>
      <c r="H74" s="31"/>
      <c r="I74" s="30"/>
      <c r="J74" s="30"/>
    </row>
    <row r="75" spans="2:11" ht="14.4">
      <c r="B75" s="25"/>
      <c r="C75" s="33" t="s">
        <v>685</v>
      </c>
      <c r="D75" s="34"/>
      <c r="E75" s="34"/>
      <c r="F75" s="34"/>
      <c r="G75" s="34"/>
      <c r="H75" s="34"/>
      <c r="I75" s="30"/>
      <c r="J75" s="30"/>
    </row>
    <row r="76" spans="2:11" ht="14.4">
      <c r="B76" s="25"/>
      <c r="C76" s="33" t="s">
        <v>686</v>
      </c>
      <c r="D76" s="34"/>
      <c r="E76" s="34"/>
      <c r="F76" s="34"/>
      <c r="G76" s="34"/>
      <c r="H76" s="34"/>
      <c r="I76" s="30"/>
      <c r="J76" s="30"/>
    </row>
    <row r="77" spans="2:11" ht="14.4">
      <c r="B77" s="25"/>
      <c r="C77" s="31" t="s">
        <v>562</v>
      </c>
      <c r="D77" s="31"/>
      <c r="E77" s="31"/>
      <c r="F77" s="31"/>
      <c r="G77" s="31"/>
      <c r="H77" s="31"/>
      <c r="I77" s="27"/>
      <c r="J77" s="27"/>
    </row>
    <row r="78" spans="2:11" ht="15.6">
      <c r="B78" s="25"/>
      <c r="C78" s="35"/>
      <c r="D78" s="35"/>
      <c r="E78" s="35"/>
      <c r="F78" s="35"/>
      <c r="G78" s="35"/>
      <c r="H78" s="35"/>
      <c r="I78" s="27"/>
      <c r="J78" s="27"/>
    </row>
    <row r="79" spans="2:11" ht="14.4">
      <c r="B79" s="25"/>
      <c r="C79" s="27"/>
      <c r="D79" s="27"/>
      <c r="E79" s="27"/>
      <c r="F79" s="27"/>
      <c r="G79" s="27"/>
      <c r="H79" s="27"/>
      <c r="I79" s="27"/>
      <c r="J79" s="27"/>
    </row>
    <row r="80" spans="2:11" ht="14.4">
      <c r="C80" s="27"/>
      <c r="D80" s="27"/>
      <c r="E80" s="27"/>
      <c r="F80" s="27"/>
      <c r="G80" s="27"/>
      <c r="H80" s="27"/>
      <c r="I80" s="27"/>
      <c r="J80" s="27"/>
    </row>
    <row r="81" spans="3:10" ht="14.4">
      <c r="C81" s="27"/>
      <c r="D81" s="27"/>
      <c r="E81" s="27"/>
      <c r="F81" s="27"/>
      <c r="G81" s="27"/>
      <c r="H81" s="27"/>
      <c r="I81" s="27"/>
      <c r="J81" s="27"/>
    </row>
  </sheetData>
  <mergeCells count="11">
    <mergeCell ref="D3:J3"/>
    <mergeCell ref="L5:L6"/>
    <mergeCell ref="C72:I72"/>
    <mergeCell ref="C64:I64"/>
    <mergeCell ref="H5:H6"/>
    <mergeCell ref="I5:I6"/>
    <mergeCell ref="C5:C6"/>
    <mergeCell ref="D5:D6"/>
    <mergeCell ref="E5:E6"/>
    <mergeCell ref="F5:F6"/>
    <mergeCell ref="C65:I65"/>
  </mergeCells>
  <pageMargins left="0.23622047244094491" right="0.23622047244094491" top="0.31496062992125984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FD89"/>
  <sheetViews>
    <sheetView topLeftCell="A63" workbookViewId="0">
      <selection activeCell="D68" sqref="D68"/>
    </sheetView>
  </sheetViews>
  <sheetFormatPr defaultRowHeight="13.8"/>
  <cols>
    <col min="2" max="2" width="3.3984375" customWidth="1"/>
    <col min="3" max="3" width="21.19921875" customWidth="1"/>
    <col min="4" max="4" width="12.69921875" customWidth="1"/>
    <col min="5" max="5" width="6.59765625" customWidth="1"/>
    <col min="6" max="6" width="6.8984375" customWidth="1"/>
    <col min="7" max="7" width="8.69921875" hidden="1" customWidth="1"/>
    <col min="8" max="8" width="8" hidden="1" customWidth="1"/>
    <col min="9" max="9" width="8.19921875" customWidth="1"/>
    <col min="10" max="11" width="12.59765625" customWidth="1"/>
  </cols>
  <sheetData>
    <row r="2" spans="1:16384" ht="15" customHeight="1">
      <c r="B2" s="46"/>
      <c r="C2" s="113" t="s">
        <v>757</v>
      </c>
      <c r="D2" s="48"/>
      <c r="E2" s="46"/>
      <c r="F2" s="46"/>
      <c r="G2" s="46"/>
      <c r="H2" s="46"/>
      <c r="I2" s="53"/>
      <c r="J2" s="53"/>
      <c r="K2" s="53"/>
      <c r="L2" s="178"/>
      <c r="M2" s="46"/>
      <c r="N2" s="53"/>
      <c r="O2" s="53"/>
    </row>
    <row r="3" spans="1:16384" ht="22.8" customHeight="1">
      <c r="A3" s="36"/>
      <c r="B3" s="46"/>
      <c r="C3" s="46" t="s">
        <v>720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  <c r="XFD3" s="36"/>
    </row>
    <row r="4" spans="1:16384" ht="16.2" thickBot="1">
      <c r="B4" s="46"/>
      <c r="C4" s="312" t="s">
        <v>721</v>
      </c>
      <c r="D4" s="312"/>
      <c r="E4" s="312"/>
      <c r="F4" s="312"/>
      <c r="G4" s="312"/>
      <c r="H4" s="312"/>
      <c r="I4" s="312"/>
      <c r="J4" s="312"/>
      <c r="K4" s="46"/>
      <c r="L4" s="46"/>
      <c r="M4" s="46"/>
      <c r="N4" s="53"/>
      <c r="O4" s="53"/>
    </row>
    <row r="5" spans="1:16384" ht="43.2" customHeight="1">
      <c r="B5" s="91" t="s">
        <v>160</v>
      </c>
      <c r="C5" s="314" t="s">
        <v>0</v>
      </c>
      <c r="D5" s="314" t="s">
        <v>63</v>
      </c>
      <c r="E5" s="314" t="s">
        <v>1</v>
      </c>
      <c r="F5" s="315" t="s">
        <v>2</v>
      </c>
      <c r="G5" s="92" t="s">
        <v>585</v>
      </c>
      <c r="H5" s="92" t="s">
        <v>15</v>
      </c>
      <c r="I5" s="92" t="s">
        <v>585</v>
      </c>
      <c r="J5" s="92" t="s">
        <v>15</v>
      </c>
      <c r="K5" s="93" t="s">
        <v>712</v>
      </c>
      <c r="L5" s="94" t="s">
        <v>755</v>
      </c>
      <c r="M5" s="95" t="s">
        <v>732</v>
      </c>
      <c r="N5" s="53"/>
      <c r="O5" s="53"/>
    </row>
    <row r="6" spans="1:16384" ht="12" customHeight="1">
      <c r="B6" s="96"/>
      <c r="C6" s="314"/>
      <c r="D6" s="314"/>
      <c r="E6" s="314"/>
      <c r="F6" s="315"/>
      <c r="G6" s="97"/>
      <c r="H6" s="98" t="s">
        <v>19</v>
      </c>
      <c r="I6" s="98"/>
      <c r="J6" s="98" t="s">
        <v>19</v>
      </c>
      <c r="K6" s="99" t="s">
        <v>713</v>
      </c>
      <c r="L6" s="100"/>
      <c r="M6" s="101"/>
      <c r="N6" s="53"/>
      <c r="O6" s="53"/>
    </row>
    <row r="7" spans="1:16384" ht="24.75" customHeight="1">
      <c r="B7" s="102" t="s">
        <v>609</v>
      </c>
      <c r="C7" s="103" t="s">
        <v>80</v>
      </c>
      <c r="D7" s="104"/>
      <c r="E7" s="105" t="s">
        <v>5</v>
      </c>
      <c r="F7" s="106">
        <v>40</v>
      </c>
      <c r="G7" s="107">
        <f>ROUND(I7-(I7*5%),2)</f>
        <v>0</v>
      </c>
      <c r="H7" s="108">
        <f t="shared" ref="H7:H52" si="0">G7*F7</f>
        <v>0</v>
      </c>
      <c r="I7" s="109"/>
      <c r="J7" s="109">
        <f t="shared" ref="J7:J37" si="1">F7*I7</f>
        <v>0</v>
      </c>
      <c r="K7" s="110"/>
      <c r="L7" s="62"/>
      <c r="M7" s="111"/>
      <c r="N7" s="53"/>
      <c r="O7" s="53"/>
    </row>
    <row r="8" spans="1:16384" ht="24.75" customHeight="1">
      <c r="B8" s="102" t="s">
        <v>610</v>
      </c>
      <c r="C8" s="103" t="s">
        <v>22</v>
      </c>
      <c r="D8" s="104"/>
      <c r="E8" s="105" t="s">
        <v>5</v>
      </c>
      <c r="F8" s="106">
        <v>75</v>
      </c>
      <c r="G8" s="107">
        <f t="shared" ref="G8:G52" si="2">ROUND(I8-(I8*5%),2)</f>
        <v>0</v>
      </c>
      <c r="H8" s="108">
        <f t="shared" si="0"/>
        <v>0</v>
      </c>
      <c r="I8" s="112"/>
      <c r="J8" s="109">
        <f t="shared" si="1"/>
        <v>0</v>
      </c>
      <c r="K8" s="110"/>
      <c r="L8" s="62"/>
      <c r="M8" s="111"/>
      <c r="N8" s="53"/>
      <c r="O8" s="53"/>
    </row>
    <row r="9" spans="1:16384" ht="24.75" customHeight="1">
      <c r="B9" s="102" t="s">
        <v>611</v>
      </c>
      <c r="C9" s="103" t="s">
        <v>473</v>
      </c>
      <c r="D9" s="104"/>
      <c r="E9" s="105" t="s">
        <v>5</v>
      </c>
      <c r="F9" s="106">
        <v>30</v>
      </c>
      <c r="G9" s="107">
        <f t="shared" si="2"/>
        <v>0</v>
      </c>
      <c r="H9" s="108">
        <f t="shared" si="0"/>
        <v>0</v>
      </c>
      <c r="I9" s="112"/>
      <c r="J9" s="109">
        <f t="shared" si="1"/>
        <v>0</v>
      </c>
      <c r="K9" s="110"/>
      <c r="L9" s="62"/>
      <c r="M9" s="111"/>
      <c r="N9" s="53"/>
      <c r="O9" s="53"/>
    </row>
    <row r="10" spans="1:16384" ht="24.75" customHeight="1">
      <c r="B10" s="102" t="s">
        <v>612</v>
      </c>
      <c r="C10" s="103" t="s">
        <v>23</v>
      </c>
      <c r="D10" s="104"/>
      <c r="E10" s="105" t="s">
        <v>5</v>
      </c>
      <c r="F10" s="106">
        <v>30</v>
      </c>
      <c r="G10" s="107">
        <f t="shared" si="2"/>
        <v>0</v>
      </c>
      <c r="H10" s="108">
        <f t="shared" si="0"/>
        <v>0</v>
      </c>
      <c r="I10" s="112"/>
      <c r="J10" s="109">
        <f t="shared" si="1"/>
        <v>0</v>
      </c>
      <c r="K10" s="110"/>
      <c r="L10" s="62"/>
      <c r="M10" s="111"/>
      <c r="N10" s="53"/>
      <c r="O10" s="53"/>
    </row>
    <row r="11" spans="1:16384" ht="24.75" customHeight="1">
      <c r="B11" s="102" t="s">
        <v>613</v>
      </c>
      <c r="C11" s="103" t="s">
        <v>390</v>
      </c>
      <c r="D11" s="104"/>
      <c r="E11" s="105" t="s">
        <v>5</v>
      </c>
      <c r="F11" s="106">
        <v>80</v>
      </c>
      <c r="G11" s="107">
        <f t="shared" si="2"/>
        <v>0</v>
      </c>
      <c r="H11" s="108">
        <f t="shared" si="0"/>
        <v>0</v>
      </c>
      <c r="I11" s="112"/>
      <c r="J11" s="109">
        <f t="shared" si="1"/>
        <v>0</v>
      </c>
      <c r="K11" s="110"/>
      <c r="L11" s="62"/>
      <c r="M11" s="111"/>
      <c r="N11" s="53"/>
      <c r="O11" s="53"/>
    </row>
    <row r="12" spans="1:16384" ht="24.75" customHeight="1">
      <c r="B12" s="102" t="s">
        <v>614</v>
      </c>
      <c r="C12" s="103" t="s">
        <v>705</v>
      </c>
      <c r="D12" s="104"/>
      <c r="E12" s="105" t="s">
        <v>5</v>
      </c>
      <c r="F12" s="106">
        <v>30</v>
      </c>
      <c r="G12" s="107">
        <f t="shared" si="2"/>
        <v>0</v>
      </c>
      <c r="H12" s="108">
        <f t="shared" si="0"/>
        <v>0</v>
      </c>
      <c r="I12" s="112"/>
      <c r="J12" s="109">
        <f t="shared" si="1"/>
        <v>0</v>
      </c>
      <c r="K12" s="110"/>
      <c r="L12" s="62"/>
      <c r="M12" s="111"/>
      <c r="N12" s="53"/>
      <c r="O12" s="53"/>
    </row>
    <row r="13" spans="1:16384" ht="24.75" customHeight="1">
      <c r="B13" s="102" t="s">
        <v>615</v>
      </c>
      <c r="C13" s="103" t="s">
        <v>481</v>
      </c>
      <c r="D13" s="104"/>
      <c r="E13" s="105" t="s">
        <v>5</v>
      </c>
      <c r="F13" s="106">
        <v>20</v>
      </c>
      <c r="G13" s="107">
        <f t="shared" si="2"/>
        <v>0</v>
      </c>
      <c r="H13" s="108">
        <f t="shared" si="0"/>
        <v>0</v>
      </c>
      <c r="I13" s="112"/>
      <c r="J13" s="109">
        <f t="shared" si="1"/>
        <v>0</v>
      </c>
      <c r="K13" s="110"/>
      <c r="L13" s="62"/>
      <c r="M13" s="111"/>
      <c r="N13" s="53"/>
      <c r="O13" s="53"/>
    </row>
    <row r="14" spans="1:16384" ht="24.75" customHeight="1">
      <c r="B14" s="102" t="s">
        <v>616</v>
      </c>
      <c r="C14" s="103" t="s">
        <v>386</v>
      </c>
      <c r="D14" s="104"/>
      <c r="E14" s="105" t="s">
        <v>5</v>
      </c>
      <c r="F14" s="106">
        <v>40</v>
      </c>
      <c r="G14" s="107">
        <f t="shared" si="2"/>
        <v>0</v>
      </c>
      <c r="H14" s="108">
        <f t="shared" si="0"/>
        <v>0</v>
      </c>
      <c r="I14" s="112"/>
      <c r="J14" s="109">
        <f t="shared" si="1"/>
        <v>0</v>
      </c>
      <c r="K14" s="110"/>
      <c r="L14" s="62"/>
      <c r="M14" s="111"/>
      <c r="N14" s="53"/>
      <c r="O14" s="53"/>
    </row>
    <row r="15" spans="1:16384" ht="24.75" customHeight="1">
      <c r="B15" s="102" t="s">
        <v>617</v>
      </c>
      <c r="C15" s="103" t="s">
        <v>189</v>
      </c>
      <c r="D15" s="104"/>
      <c r="E15" s="105" t="s">
        <v>5</v>
      </c>
      <c r="F15" s="106">
        <v>50</v>
      </c>
      <c r="G15" s="107">
        <f t="shared" si="2"/>
        <v>0</v>
      </c>
      <c r="H15" s="108">
        <f t="shared" si="0"/>
        <v>0</v>
      </c>
      <c r="I15" s="112"/>
      <c r="J15" s="109">
        <f t="shared" si="1"/>
        <v>0</v>
      </c>
      <c r="K15" s="110"/>
      <c r="L15" s="62"/>
      <c r="M15" s="111"/>
      <c r="N15" s="53"/>
      <c r="O15" s="53"/>
    </row>
    <row r="16" spans="1:16384" ht="24.75" customHeight="1">
      <c r="B16" s="102" t="s">
        <v>618</v>
      </c>
      <c r="C16" s="103" t="s">
        <v>233</v>
      </c>
      <c r="D16" s="104"/>
      <c r="E16" s="105" t="s">
        <v>5</v>
      </c>
      <c r="F16" s="106">
        <v>30</v>
      </c>
      <c r="G16" s="107">
        <f t="shared" si="2"/>
        <v>0</v>
      </c>
      <c r="H16" s="108">
        <f t="shared" si="0"/>
        <v>0</v>
      </c>
      <c r="I16" s="112"/>
      <c r="J16" s="109">
        <f t="shared" si="1"/>
        <v>0</v>
      </c>
      <c r="K16" s="110"/>
      <c r="L16" s="62"/>
      <c r="M16" s="111"/>
      <c r="N16" s="53"/>
      <c r="O16" s="53"/>
    </row>
    <row r="17" spans="2:15" ht="24.75" customHeight="1">
      <c r="B17" s="102" t="s">
        <v>619</v>
      </c>
      <c r="C17" s="103" t="s">
        <v>234</v>
      </c>
      <c r="D17" s="104"/>
      <c r="E17" s="105" t="s">
        <v>5</v>
      </c>
      <c r="F17" s="106">
        <v>40</v>
      </c>
      <c r="G17" s="107">
        <f t="shared" si="2"/>
        <v>0</v>
      </c>
      <c r="H17" s="108">
        <f t="shared" si="0"/>
        <v>0</v>
      </c>
      <c r="I17" s="112"/>
      <c r="J17" s="109">
        <f t="shared" si="1"/>
        <v>0</v>
      </c>
      <c r="K17" s="110"/>
      <c r="L17" s="62"/>
      <c r="M17" s="111"/>
      <c r="N17" s="53"/>
      <c r="O17" s="53"/>
    </row>
    <row r="18" spans="2:15" ht="24.75" customHeight="1">
      <c r="B18" s="102" t="s">
        <v>620</v>
      </c>
      <c r="C18" s="103" t="s">
        <v>235</v>
      </c>
      <c r="D18" s="104"/>
      <c r="E18" s="105" t="s">
        <v>5</v>
      </c>
      <c r="F18" s="106">
        <v>20</v>
      </c>
      <c r="G18" s="107">
        <f t="shared" si="2"/>
        <v>0</v>
      </c>
      <c r="H18" s="108">
        <f t="shared" si="0"/>
        <v>0</v>
      </c>
      <c r="I18" s="112"/>
      <c r="J18" s="109">
        <f t="shared" si="1"/>
        <v>0</v>
      </c>
      <c r="K18" s="110"/>
      <c r="L18" s="62"/>
      <c r="M18" s="111"/>
      <c r="N18" s="53"/>
      <c r="O18" s="53"/>
    </row>
    <row r="19" spans="2:15" ht="24.75" customHeight="1">
      <c r="B19" s="102" t="s">
        <v>621</v>
      </c>
      <c r="C19" s="103" t="s">
        <v>190</v>
      </c>
      <c r="D19" s="104"/>
      <c r="E19" s="105" t="s">
        <v>5</v>
      </c>
      <c r="F19" s="106">
        <v>30</v>
      </c>
      <c r="G19" s="107">
        <f t="shared" si="2"/>
        <v>0</v>
      </c>
      <c r="H19" s="108">
        <f t="shared" si="0"/>
        <v>0</v>
      </c>
      <c r="I19" s="112"/>
      <c r="J19" s="109">
        <f t="shared" si="1"/>
        <v>0</v>
      </c>
      <c r="K19" s="110"/>
      <c r="L19" s="62"/>
      <c r="M19" s="111"/>
      <c r="N19" s="53"/>
      <c r="O19" s="53"/>
    </row>
    <row r="20" spans="2:15" ht="24.75" customHeight="1">
      <c r="B20" s="102" t="s">
        <v>622</v>
      </c>
      <c r="C20" s="103" t="s">
        <v>554</v>
      </c>
      <c r="D20" s="104"/>
      <c r="E20" s="105" t="s">
        <v>5</v>
      </c>
      <c r="F20" s="106">
        <v>30</v>
      </c>
      <c r="G20" s="107">
        <f t="shared" si="2"/>
        <v>0</v>
      </c>
      <c r="H20" s="108">
        <f t="shared" si="0"/>
        <v>0</v>
      </c>
      <c r="I20" s="112"/>
      <c r="J20" s="109">
        <f t="shared" si="1"/>
        <v>0</v>
      </c>
      <c r="K20" s="110"/>
      <c r="L20" s="62"/>
      <c r="M20" s="111"/>
      <c r="N20" s="53"/>
      <c r="O20" s="53"/>
    </row>
    <row r="21" spans="2:15" ht="24.75" customHeight="1">
      <c r="B21" s="102" t="s">
        <v>623</v>
      </c>
      <c r="C21" s="103" t="s">
        <v>136</v>
      </c>
      <c r="D21" s="104"/>
      <c r="E21" s="105" t="s">
        <v>5</v>
      </c>
      <c r="F21" s="106">
        <v>40</v>
      </c>
      <c r="G21" s="107">
        <f t="shared" si="2"/>
        <v>0</v>
      </c>
      <c r="H21" s="108">
        <f t="shared" si="0"/>
        <v>0</v>
      </c>
      <c r="I21" s="112"/>
      <c r="J21" s="109">
        <f t="shared" si="1"/>
        <v>0</v>
      </c>
      <c r="K21" s="110"/>
      <c r="L21" s="62"/>
      <c r="M21" s="111"/>
      <c r="N21" s="53"/>
      <c r="O21" s="53"/>
    </row>
    <row r="22" spans="2:15" ht="24.75" customHeight="1">
      <c r="B22" s="102" t="s">
        <v>624</v>
      </c>
      <c r="C22" s="103" t="s">
        <v>191</v>
      </c>
      <c r="D22" s="104"/>
      <c r="E22" s="105" t="s">
        <v>5</v>
      </c>
      <c r="F22" s="106">
        <v>40</v>
      </c>
      <c r="G22" s="107">
        <f t="shared" si="2"/>
        <v>0</v>
      </c>
      <c r="H22" s="108">
        <f t="shared" si="0"/>
        <v>0</v>
      </c>
      <c r="I22" s="112"/>
      <c r="J22" s="109">
        <f t="shared" si="1"/>
        <v>0</v>
      </c>
      <c r="K22" s="110"/>
      <c r="L22" s="62"/>
      <c r="M22" s="111"/>
      <c r="N22" s="53"/>
      <c r="O22" s="53"/>
    </row>
    <row r="23" spans="2:15" ht="24.75" customHeight="1">
      <c r="B23" s="102" t="s">
        <v>625</v>
      </c>
      <c r="C23" s="103" t="s">
        <v>475</v>
      </c>
      <c r="D23" s="104"/>
      <c r="E23" s="105" t="s">
        <v>5</v>
      </c>
      <c r="F23" s="106">
        <v>60</v>
      </c>
      <c r="G23" s="107">
        <f t="shared" si="2"/>
        <v>0</v>
      </c>
      <c r="H23" s="108">
        <f t="shared" si="0"/>
        <v>0</v>
      </c>
      <c r="I23" s="112"/>
      <c r="J23" s="109">
        <f t="shared" si="1"/>
        <v>0</v>
      </c>
      <c r="K23" s="110"/>
      <c r="L23" s="62"/>
      <c r="M23" s="111"/>
      <c r="N23" s="53"/>
      <c r="O23" s="53"/>
    </row>
    <row r="24" spans="2:15" ht="24.75" customHeight="1">
      <c r="B24" s="102" t="s">
        <v>626</v>
      </c>
      <c r="C24" s="103" t="s">
        <v>474</v>
      </c>
      <c r="D24" s="104"/>
      <c r="E24" s="105" t="s">
        <v>5</v>
      </c>
      <c r="F24" s="106">
        <v>50</v>
      </c>
      <c r="G24" s="107">
        <f t="shared" si="2"/>
        <v>0</v>
      </c>
      <c r="H24" s="108">
        <f t="shared" si="0"/>
        <v>0</v>
      </c>
      <c r="I24" s="112"/>
      <c r="J24" s="109">
        <f t="shared" si="1"/>
        <v>0</v>
      </c>
      <c r="K24" s="110"/>
      <c r="L24" s="62"/>
      <c r="M24" s="111"/>
      <c r="N24" s="53"/>
      <c r="O24" s="53"/>
    </row>
    <row r="25" spans="2:15" ht="24.75" customHeight="1">
      <c r="B25" s="102" t="s">
        <v>627</v>
      </c>
      <c r="C25" s="103" t="s">
        <v>476</v>
      </c>
      <c r="D25" s="104"/>
      <c r="E25" s="105" t="s">
        <v>5</v>
      </c>
      <c r="F25" s="106">
        <v>30</v>
      </c>
      <c r="G25" s="107">
        <f t="shared" si="2"/>
        <v>0</v>
      </c>
      <c r="H25" s="108">
        <f t="shared" si="0"/>
        <v>0</v>
      </c>
      <c r="I25" s="112"/>
      <c r="J25" s="109">
        <f t="shared" si="1"/>
        <v>0</v>
      </c>
      <c r="K25" s="110"/>
      <c r="L25" s="62"/>
      <c r="M25" s="111"/>
      <c r="N25" s="53"/>
      <c r="O25" s="53"/>
    </row>
    <row r="26" spans="2:15" ht="24.75" customHeight="1">
      <c r="B26" s="102" t="s">
        <v>628</v>
      </c>
      <c r="C26" s="103" t="s">
        <v>477</v>
      </c>
      <c r="D26" s="104"/>
      <c r="E26" s="105" t="s">
        <v>5</v>
      </c>
      <c r="F26" s="106">
        <v>50</v>
      </c>
      <c r="G26" s="107">
        <f t="shared" si="2"/>
        <v>0</v>
      </c>
      <c r="H26" s="108">
        <f t="shared" si="0"/>
        <v>0</v>
      </c>
      <c r="I26" s="112"/>
      <c r="J26" s="109">
        <f t="shared" si="1"/>
        <v>0</v>
      </c>
      <c r="K26" s="110"/>
      <c r="L26" s="62"/>
      <c r="M26" s="111"/>
      <c r="N26" s="53"/>
      <c r="O26" s="53"/>
    </row>
    <row r="27" spans="2:15" ht="24.75" customHeight="1">
      <c r="B27" s="102" t="s">
        <v>629</v>
      </c>
      <c r="C27" s="103" t="s">
        <v>479</v>
      </c>
      <c r="D27" s="104"/>
      <c r="E27" s="105" t="s">
        <v>5</v>
      </c>
      <c r="F27" s="106">
        <v>20</v>
      </c>
      <c r="G27" s="107">
        <f t="shared" si="2"/>
        <v>0</v>
      </c>
      <c r="H27" s="108">
        <f t="shared" si="0"/>
        <v>0</v>
      </c>
      <c r="I27" s="112"/>
      <c r="J27" s="109">
        <f t="shared" si="1"/>
        <v>0</v>
      </c>
      <c r="K27" s="110"/>
      <c r="L27" s="62"/>
      <c r="M27" s="111"/>
      <c r="N27" s="53"/>
      <c r="O27" s="53"/>
    </row>
    <row r="28" spans="2:15" ht="24.75" customHeight="1">
      <c r="B28" s="102" t="s">
        <v>630</v>
      </c>
      <c r="C28" s="103" t="s">
        <v>137</v>
      </c>
      <c r="D28" s="104"/>
      <c r="E28" s="105" t="s">
        <v>5</v>
      </c>
      <c r="F28" s="106">
        <v>30</v>
      </c>
      <c r="G28" s="107">
        <f t="shared" si="2"/>
        <v>0</v>
      </c>
      <c r="H28" s="108">
        <f t="shared" si="0"/>
        <v>0</v>
      </c>
      <c r="I28" s="112"/>
      <c r="J28" s="109">
        <f t="shared" si="1"/>
        <v>0</v>
      </c>
      <c r="K28" s="110"/>
      <c r="L28" s="62"/>
      <c r="M28" s="111"/>
      <c r="N28" s="53"/>
      <c r="O28" s="53"/>
    </row>
    <row r="29" spans="2:15" ht="24.75" customHeight="1">
      <c r="B29" s="102" t="s">
        <v>631</v>
      </c>
      <c r="C29" s="103" t="s">
        <v>482</v>
      </c>
      <c r="D29" s="104"/>
      <c r="E29" s="105" t="s">
        <v>5</v>
      </c>
      <c r="F29" s="106">
        <v>10</v>
      </c>
      <c r="G29" s="107">
        <f t="shared" si="2"/>
        <v>0</v>
      </c>
      <c r="H29" s="108">
        <f t="shared" si="0"/>
        <v>0</v>
      </c>
      <c r="I29" s="112"/>
      <c r="J29" s="109">
        <f t="shared" si="1"/>
        <v>0</v>
      </c>
      <c r="K29" s="110"/>
      <c r="L29" s="62"/>
      <c r="M29" s="111"/>
      <c r="N29" s="53"/>
      <c r="O29" s="53"/>
    </row>
    <row r="30" spans="2:15" ht="24" customHeight="1">
      <c r="B30" s="102" t="s">
        <v>632</v>
      </c>
      <c r="C30" s="103" t="s">
        <v>478</v>
      </c>
      <c r="D30" s="104"/>
      <c r="E30" s="105" t="s">
        <v>5</v>
      </c>
      <c r="F30" s="106">
        <v>40</v>
      </c>
      <c r="G30" s="107">
        <f t="shared" si="2"/>
        <v>0</v>
      </c>
      <c r="H30" s="108">
        <f t="shared" si="0"/>
        <v>0</v>
      </c>
      <c r="I30" s="112"/>
      <c r="J30" s="109">
        <f t="shared" si="1"/>
        <v>0</v>
      </c>
      <c r="K30" s="110"/>
      <c r="L30" s="62"/>
      <c r="M30" s="111"/>
      <c r="N30" s="53"/>
      <c r="O30" s="53"/>
    </row>
    <row r="31" spans="2:15" ht="3" hidden="1" customHeight="1" thickBot="1">
      <c r="B31" s="102" t="s">
        <v>633</v>
      </c>
      <c r="C31" s="103"/>
      <c r="D31" s="104"/>
      <c r="E31" s="105"/>
      <c r="F31" s="106"/>
      <c r="G31" s="107">
        <f t="shared" si="2"/>
        <v>0</v>
      </c>
      <c r="H31" s="108">
        <f t="shared" si="0"/>
        <v>0</v>
      </c>
      <c r="I31" s="105"/>
      <c r="J31" s="109">
        <f t="shared" si="1"/>
        <v>0</v>
      </c>
      <c r="K31" s="110"/>
      <c r="L31" s="62"/>
      <c r="M31" s="111"/>
      <c r="N31" s="53"/>
      <c r="O31" s="53"/>
    </row>
    <row r="32" spans="2:15" ht="40.799999999999997" customHeight="1">
      <c r="B32" s="102" t="s">
        <v>634</v>
      </c>
      <c r="C32" s="103" t="s">
        <v>188</v>
      </c>
      <c r="D32" s="104"/>
      <c r="E32" s="105" t="s">
        <v>5</v>
      </c>
      <c r="F32" s="106">
        <v>60</v>
      </c>
      <c r="G32" s="107">
        <f t="shared" si="2"/>
        <v>0</v>
      </c>
      <c r="H32" s="108">
        <f t="shared" si="0"/>
        <v>0</v>
      </c>
      <c r="I32" s="112"/>
      <c r="J32" s="109">
        <f t="shared" si="1"/>
        <v>0</v>
      </c>
      <c r="K32" s="110"/>
      <c r="L32" s="62"/>
      <c r="M32" s="111"/>
      <c r="N32" s="53"/>
      <c r="O32" s="53"/>
    </row>
    <row r="33" spans="2:15" ht="24.75" customHeight="1">
      <c r="B33" s="102" t="s">
        <v>635</v>
      </c>
      <c r="C33" s="103" t="s">
        <v>406</v>
      </c>
      <c r="D33" s="104"/>
      <c r="E33" s="105" t="s">
        <v>5</v>
      </c>
      <c r="F33" s="106">
        <v>30</v>
      </c>
      <c r="G33" s="107">
        <f t="shared" si="2"/>
        <v>0</v>
      </c>
      <c r="H33" s="108">
        <f t="shared" si="0"/>
        <v>0</v>
      </c>
      <c r="I33" s="112"/>
      <c r="J33" s="109">
        <f t="shared" si="1"/>
        <v>0</v>
      </c>
      <c r="K33" s="110"/>
      <c r="L33" s="62"/>
      <c r="M33" s="111"/>
      <c r="N33" s="53"/>
      <c r="O33" s="53"/>
    </row>
    <row r="34" spans="2:15" ht="24.75" customHeight="1">
      <c r="B34" s="102" t="s">
        <v>636</v>
      </c>
      <c r="C34" s="103" t="s">
        <v>236</v>
      </c>
      <c r="D34" s="104"/>
      <c r="E34" s="105" t="s">
        <v>5</v>
      </c>
      <c r="F34" s="106">
        <v>150</v>
      </c>
      <c r="G34" s="107">
        <f t="shared" si="2"/>
        <v>0</v>
      </c>
      <c r="H34" s="108">
        <f t="shared" si="0"/>
        <v>0</v>
      </c>
      <c r="I34" s="112"/>
      <c r="J34" s="109">
        <f t="shared" si="1"/>
        <v>0</v>
      </c>
      <c r="K34" s="110"/>
      <c r="L34" s="62"/>
      <c r="M34" s="111"/>
      <c r="N34" s="53"/>
      <c r="O34" s="53"/>
    </row>
    <row r="35" spans="2:15" ht="24.75" customHeight="1">
      <c r="B35" s="102" t="s">
        <v>637</v>
      </c>
      <c r="C35" s="103" t="s">
        <v>237</v>
      </c>
      <c r="D35" s="104"/>
      <c r="E35" s="105" t="s">
        <v>5</v>
      </c>
      <c r="F35" s="106">
        <v>20</v>
      </c>
      <c r="G35" s="107">
        <f t="shared" si="2"/>
        <v>0</v>
      </c>
      <c r="H35" s="108">
        <f t="shared" si="0"/>
        <v>0</v>
      </c>
      <c r="I35" s="112"/>
      <c r="J35" s="109">
        <f t="shared" si="1"/>
        <v>0</v>
      </c>
      <c r="K35" s="110"/>
      <c r="L35" s="62"/>
      <c r="M35" s="111"/>
      <c r="N35" s="53"/>
      <c r="O35" s="53"/>
    </row>
    <row r="36" spans="2:15" ht="24.75" customHeight="1">
      <c r="B36" s="102" t="s">
        <v>638</v>
      </c>
      <c r="C36" s="103" t="s">
        <v>238</v>
      </c>
      <c r="D36" s="104"/>
      <c r="E36" s="105" t="s">
        <v>5</v>
      </c>
      <c r="F36" s="106">
        <v>150</v>
      </c>
      <c r="G36" s="107">
        <f t="shared" si="2"/>
        <v>0</v>
      </c>
      <c r="H36" s="108">
        <f t="shared" si="0"/>
        <v>0</v>
      </c>
      <c r="I36" s="112"/>
      <c r="J36" s="109">
        <f t="shared" si="1"/>
        <v>0</v>
      </c>
      <c r="K36" s="110"/>
      <c r="L36" s="62"/>
      <c r="M36" s="111"/>
      <c r="N36" s="53"/>
      <c r="O36" s="53"/>
    </row>
    <row r="37" spans="2:15" ht="24.75" customHeight="1">
      <c r="B37" s="102" t="s">
        <v>639</v>
      </c>
      <c r="C37" s="103" t="s">
        <v>480</v>
      </c>
      <c r="D37" s="104"/>
      <c r="E37" s="105" t="s">
        <v>5</v>
      </c>
      <c r="F37" s="106">
        <v>20</v>
      </c>
      <c r="G37" s="107">
        <f t="shared" si="2"/>
        <v>0</v>
      </c>
      <c r="H37" s="108">
        <f t="shared" si="0"/>
        <v>0</v>
      </c>
      <c r="I37" s="112"/>
      <c r="J37" s="109">
        <f t="shared" si="1"/>
        <v>0</v>
      </c>
      <c r="K37" s="110"/>
      <c r="L37" s="62"/>
      <c r="M37" s="111"/>
      <c r="N37" s="53"/>
      <c r="O37" s="53"/>
    </row>
    <row r="38" spans="2:15" ht="24.75" customHeight="1">
      <c r="B38" s="102" t="s">
        <v>640</v>
      </c>
      <c r="C38" s="103" t="s">
        <v>106</v>
      </c>
      <c r="D38" s="104"/>
      <c r="E38" s="105" t="s">
        <v>5</v>
      </c>
      <c r="F38" s="106">
        <v>40</v>
      </c>
      <c r="G38" s="107">
        <f t="shared" si="2"/>
        <v>0</v>
      </c>
      <c r="H38" s="108">
        <f t="shared" si="0"/>
        <v>0</v>
      </c>
      <c r="I38" s="112"/>
      <c r="J38" s="109">
        <f t="shared" ref="J38:J52" si="3">F38*I38</f>
        <v>0</v>
      </c>
      <c r="K38" s="110"/>
      <c r="L38" s="62"/>
      <c r="M38" s="111"/>
      <c r="N38" s="53"/>
      <c r="O38" s="53"/>
    </row>
    <row r="39" spans="2:15" ht="28.2" customHeight="1">
      <c r="B39" s="102" t="s">
        <v>641</v>
      </c>
      <c r="C39" s="103" t="s">
        <v>104</v>
      </c>
      <c r="D39" s="104"/>
      <c r="E39" s="105" t="s">
        <v>5</v>
      </c>
      <c r="F39" s="106">
        <v>350</v>
      </c>
      <c r="G39" s="107">
        <f t="shared" si="2"/>
        <v>0</v>
      </c>
      <c r="H39" s="108">
        <f t="shared" si="0"/>
        <v>0</v>
      </c>
      <c r="I39" s="112"/>
      <c r="J39" s="109">
        <f t="shared" si="3"/>
        <v>0</v>
      </c>
      <c r="K39" s="110"/>
      <c r="L39" s="62"/>
      <c r="M39" s="111"/>
      <c r="N39" s="53"/>
      <c r="O39" s="53"/>
    </row>
    <row r="40" spans="2:15" ht="29.4" customHeight="1">
      <c r="B40" s="102" t="s">
        <v>642</v>
      </c>
      <c r="C40" s="103" t="s">
        <v>10</v>
      </c>
      <c r="D40" s="104"/>
      <c r="E40" s="105" t="s">
        <v>5</v>
      </c>
      <c r="F40" s="106">
        <v>400</v>
      </c>
      <c r="G40" s="107">
        <f t="shared" si="2"/>
        <v>0</v>
      </c>
      <c r="H40" s="108">
        <f t="shared" si="0"/>
        <v>0</v>
      </c>
      <c r="I40" s="112"/>
      <c r="J40" s="109">
        <f t="shared" si="3"/>
        <v>0</v>
      </c>
      <c r="K40" s="110"/>
      <c r="L40" s="62"/>
      <c r="M40" s="111"/>
      <c r="N40" s="53"/>
      <c r="O40" s="53"/>
    </row>
    <row r="41" spans="2:15" ht="24.75" customHeight="1">
      <c r="B41" s="102" t="s">
        <v>643</v>
      </c>
      <c r="C41" s="103" t="s">
        <v>105</v>
      </c>
      <c r="D41" s="104"/>
      <c r="E41" s="105" t="s">
        <v>5</v>
      </c>
      <c r="F41" s="106">
        <v>25</v>
      </c>
      <c r="G41" s="107">
        <f t="shared" si="2"/>
        <v>0</v>
      </c>
      <c r="H41" s="108">
        <f t="shared" si="0"/>
        <v>0</v>
      </c>
      <c r="I41" s="112"/>
      <c r="J41" s="109">
        <f t="shared" si="3"/>
        <v>0</v>
      </c>
      <c r="K41" s="110"/>
      <c r="L41" s="62"/>
      <c r="M41" s="111"/>
      <c r="N41" s="53"/>
      <c r="O41" s="53"/>
    </row>
    <row r="42" spans="2:15" ht="24.75" customHeight="1">
      <c r="B42" s="102" t="s">
        <v>644</v>
      </c>
      <c r="C42" s="103" t="s">
        <v>239</v>
      </c>
      <c r="D42" s="104"/>
      <c r="E42" s="105" t="s">
        <v>5</v>
      </c>
      <c r="F42" s="106">
        <v>20</v>
      </c>
      <c r="G42" s="107">
        <f t="shared" si="2"/>
        <v>0</v>
      </c>
      <c r="H42" s="108">
        <f t="shared" si="0"/>
        <v>0</v>
      </c>
      <c r="I42" s="112"/>
      <c r="J42" s="109">
        <f t="shared" si="3"/>
        <v>0</v>
      </c>
      <c r="K42" s="110"/>
      <c r="L42" s="62"/>
      <c r="M42" s="111"/>
      <c r="N42" s="53"/>
      <c r="O42" s="53"/>
    </row>
    <row r="43" spans="2:15" ht="24.75" customHeight="1">
      <c r="B43" s="102" t="s">
        <v>645</v>
      </c>
      <c r="C43" s="103" t="s">
        <v>240</v>
      </c>
      <c r="D43" s="104"/>
      <c r="E43" s="105" t="s">
        <v>5</v>
      </c>
      <c r="F43" s="106">
        <v>15</v>
      </c>
      <c r="G43" s="107">
        <f t="shared" si="2"/>
        <v>0</v>
      </c>
      <c r="H43" s="108">
        <f t="shared" si="0"/>
        <v>0</v>
      </c>
      <c r="I43" s="112"/>
      <c r="J43" s="109">
        <f t="shared" si="3"/>
        <v>0</v>
      </c>
      <c r="K43" s="110"/>
      <c r="L43" s="62"/>
      <c r="M43" s="111"/>
      <c r="N43" s="53"/>
      <c r="O43" s="53"/>
    </row>
    <row r="44" spans="2:15" ht="24.75" customHeight="1">
      <c r="B44" s="102" t="s">
        <v>646</v>
      </c>
      <c r="C44" s="103" t="s">
        <v>241</v>
      </c>
      <c r="D44" s="104"/>
      <c r="E44" s="105" t="s">
        <v>5</v>
      </c>
      <c r="F44" s="106">
        <v>20</v>
      </c>
      <c r="G44" s="107">
        <f t="shared" si="2"/>
        <v>0</v>
      </c>
      <c r="H44" s="108">
        <f t="shared" si="0"/>
        <v>0</v>
      </c>
      <c r="I44" s="112"/>
      <c r="J44" s="109">
        <f t="shared" si="3"/>
        <v>0</v>
      </c>
      <c r="K44" s="110"/>
      <c r="L44" s="62"/>
      <c r="M44" s="111"/>
      <c r="N44" s="53"/>
      <c r="O44" s="53"/>
    </row>
    <row r="45" spans="2:15" ht="24.75" customHeight="1">
      <c r="B45" s="102" t="s">
        <v>647</v>
      </c>
      <c r="C45" s="103" t="s">
        <v>242</v>
      </c>
      <c r="D45" s="104"/>
      <c r="E45" s="105" t="s">
        <v>5</v>
      </c>
      <c r="F45" s="106">
        <v>240</v>
      </c>
      <c r="G45" s="107">
        <f t="shared" si="2"/>
        <v>0</v>
      </c>
      <c r="H45" s="108">
        <f t="shared" si="0"/>
        <v>0</v>
      </c>
      <c r="I45" s="112"/>
      <c r="J45" s="109">
        <f t="shared" si="3"/>
        <v>0</v>
      </c>
      <c r="K45" s="110"/>
      <c r="L45" s="62"/>
      <c r="M45" s="111"/>
      <c r="N45" s="53"/>
      <c r="O45" s="53"/>
    </row>
    <row r="46" spans="2:15" ht="24.75" customHeight="1">
      <c r="B46" s="102" t="s">
        <v>648</v>
      </c>
      <c r="C46" s="103" t="s">
        <v>243</v>
      </c>
      <c r="D46" s="104"/>
      <c r="E46" s="105" t="s">
        <v>5</v>
      </c>
      <c r="F46" s="106">
        <v>50</v>
      </c>
      <c r="G46" s="107">
        <f t="shared" si="2"/>
        <v>0</v>
      </c>
      <c r="H46" s="108">
        <f t="shared" si="0"/>
        <v>0</v>
      </c>
      <c r="I46" s="112"/>
      <c r="J46" s="109">
        <f t="shared" si="3"/>
        <v>0</v>
      </c>
      <c r="K46" s="110"/>
      <c r="L46" s="62"/>
      <c r="M46" s="111"/>
      <c r="N46" s="53"/>
      <c r="O46" s="53"/>
    </row>
    <row r="47" spans="2:15" ht="24.75" customHeight="1">
      <c r="B47" s="102" t="s">
        <v>649</v>
      </c>
      <c r="C47" s="103" t="s">
        <v>244</v>
      </c>
      <c r="D47" s="104"/>
      <c r="E47" s="105" t="s">
        <v>5</v>
      </c>
      <c r="F47" s="106">
        <v>55</v>
      </c>
      <c r="G47" s="107">
        <f t="shared" si="2"/>
        <v>0</v>
      </c>
      <c r="H47" s="108">
        <f t="shared" si="0"/>
        <v>0</v>
      </c>
      <c r="I47" s="112"/>
      <c r="J47" s="109">
        <f t="shared" si="3"/>
        <v>0</v>
      </c>
      <c r="K47" s="110"/>
      <c r="L47" s="62"/>
      <c r="M47" s="111"/>
      <c r="N47" s="53"/>
      <c r="O47" s="53"/>
    </row>
    <row r="48" spans="2:15" ht="24.75" customHeight="1">
      <c r="B48" s="102" t="s">
        <v>650</v>
      </c>
      <c r="C48" s="103" t="s">
        <v>391</v>
      </c>
      <c r="D48" s="104"/>
      <c r="E48" s="105" t="s">
        <v>5</v>
      </c>
      <c r="F48" s="106">
        <v>50</v>
      </c>
      <c r="G48" s="107">
        <f t="shared" si="2"/>
        <v>0</v>
      </c>
      <c r="H48" s="108">
        <f t="shared" si="0"/>
        <v>0</v>
      </c>
      <c r="I48" s="112"/>
      <c r="J48" s="109">
        <f t="shared" si="3"/>
        <v>0</v>
      </c>
      <c r="K48" s="110"/>
      <c r="L48" s="62"/>
      <c r="M48" s="111"/>
      <c r="N48" s="53"/>
      <c r="O48" s="53"/>
    </row>
    <row r="49" spans="2:15" ht="24.75" customHeight="1">
      <c r="B49" s="102" t="s">
        <v>651</v>
      </c>
      <c r="C49" s="103" t="s">
        <v>245</v>
      </c>
      <c r="D49" s="104"/>
      <c r="E49" s="105" t="s">
        <v>5</v>
      </c>
      <c r="F49" s="106">
        <v>180</v>
      </c>
      <c r="G49" s="107">
        <f t="shared" si="2"/>
        <v>0</v>
      </c>
      <c r="H49" s="108">
        <f t="shared" si="0"/>
        <v>0</v>
      </c>
      <c r="I49" s="112"/>
      <c r="J49" s="109">
        <f t="shared" si="3"/>
        <v>0</v>
      </c>
      <c r="K49" s="110"/>
      <c r="L49" s="62"/>
      <c r="M49" s="111"/>
      <c r="N49" s="53"/>
      <c r="O49" s="53"/>
    </row>
    <row r="50" spans="2:15" ht="24.75" customHeight="1">
      <c r="B50" s="102" t="s">
        <v>652</v>
      </c>
      <c r="C50" s="103" t="s">
        <v>537</v>
      </c>
      <c r="D50" s="104"/>
      <c r="E50" s="105" t="s">
        <v>5</v>
      </c>
      <c r="F50" s="106">
        <v>50</v>
      </c>
      <c r="G50" s="107">
        <f t="shared" si="2"/>
        <v>0</v>
      </c>
      <c r="H50" s="108">
        <f t="shared" si="0"/>
        <v>0</v>
      </c>
      <c r="I50" s="112"/>
      <c r="J50" s="109">
        <f t="shared" si="3"/>
        <v>0</v>
      </c>
      <c r="K50" s="110"/>
      <c r="L50" s="62"/>
      <c r="M50" s="111"/>
      <c r="N50" s="53"/>
      <c r="O50" s="53"/>
    </row>
    <row r="51" spans="2:15" ht="24.75" customHeight="1">
      <c r="B51" s="102" t="s">
        <v>653</v>
      </c>
      <c r="C51" s="103" t="s">
        <v>563</v>
      </c>
      <c r="D51" s="104"/>
      <c r="E51" s="105" t="s">
        <v>5</v>
      </c>
      <c r="F51" s="106">
        <v>10</v>
      </c>
      <c r="G51" s="107">
        <f t="shared" si="2"/>
        <v>0</v>
      </c>
      <c r="H51" s="108">
        <f t="shared" si="0"/>
        <v>0</v>
      </c>
      <c r="I51" s="112"/>
      <c r="J51" s="109">
        <f t="shared" si="3"/>
        <v>0</v>
      </c>
      <c r="K51" s="110"/>
      <c r="L51" s="62"/>
      <c r="M51" s="111"/>
      <c r="N51" s="53"/>
      <c r="O51" s="53"/>
    </row>
    <row r="52" spans="2:15" ht="24.75" customHeight="1">
      <c r="B52" s="102" t="s">
        <v>654</v>
      </c>
      <c r="C52" s="103" t="s">
        <v>405</v>
      </c>
      <c r="D52" s="104"/>
      <c r="E52" s="105" t="s">
        <v>5</v>
      </c>
      <c r="F52" s="106">
        <v>20</v>
      </c>
      <c r="G52" s="107">
        <f t="shared" si="2"/>
        <v>0</v>
      </c>
      <c r="H52" s="108">
        <f t="shared" si="0"/>
        <v>0</v>
      </c>
      <c r="I52" s="112"/>
      <c r="J52" s="109">
        <f t="shared" si="3"/>
        <v>0</v>
      </c>
      <c r="K52" s="110"/>
      <c r="L52" s="62"/>
      <c r="M52" s="111"/>
      <c r="N52" s="53"/>
      <c r="O52" s="53"/>
    </row>
    <row r="53" spans="2:15" ht="16.2" customHeight="1">
      <c r="B53" s="46"/>
      <c r="C53" s="113"/>
      <c r="D53" s="113"/>
      <c r="E53" s="113"/>
      <c r="F53" s="113"/>
      <c r="G53" s="113"/>
      <c r="H53" s="128">
        <f>SUM(H7:H52)</f>
        <v>0</v>
      </c>
      <c r="I53" s="185" t="s">
        <v>72</v>
      </c>
      <c r="J53" s="186">
        <f>SUM(J7:J52)</f>
        <v>0</v>
      </c>
      <c r="K53" s="136"/>
      <c r="L53" s="46"/>
      <c r="M53" s="186">
        <f>SUM(M7:M52)</f>
        <v>0</v>
      </c>
      <c r="N53" s="53"/>
      <c r="O53" s="53"/>
    </row>
    <row r="54" spans="2:15" ht="13.2" hidden="1" customHeight="1">
      <c r="B54" s="46"/>
      <c r="C54" s="113"/>
      <c r="D54" s="113"/>
      <c r="E54" s="113"/>
      <c r="F54" s="113"/>
      <c r="G54" s="113"/>
      <c r="H54" s="113"/>
      <c r="I54" s="113"/>
      <c r="J54" s="113"/>
      <c r="K54" s="113"/>
      <c r="L54" s="46"/>
      <c r="M54" s="46"/>
      <c r="N54" s="53"/>
      <c r="O54" s="53"/>
    </row>
    <row r="55" spans="2:15" ht="13.2" customHeight="1">
      <c r="B55" s="46"/>
      <c r="C55" s="113"/>
      <c r="D55" s="113"/>
      <c r="E55" s="113"/>
      <c r="F55" s="113"/>
      <c r="G55" s="113"/>
      <c r="H55" s="113"/>
      <c r="I55" s="113"/>
      <c r="J55" s="113"/>
      <c r="K55" s="113"/>
      <c r="L55" s="46"/>
      <c r="M55" s="46"/>
      <c r="N55" s="53"/>
      <c r="O55" s="53"/>
    </row>
    <row r="56" spans="2:15" ht="13.2" customHeight="1">
      <c r="B56" s="46"/>
      <c r="C56" s="113"/>
      <c r="D56" s="113"/>
      <c r="E56" s="113"/>
      <c r="F56" s="113"/>
      <c r="G56" s="113"/>
      <c r="H56" s="113"/>
      <c r="I56" s="113"/>
      <c r="J56" s="113"/>
      <c r="K56" s="113"/>
      <c r="L56" s="46"/>
      <c r="M56" s="46"/>
      <c r="N56" s="53"/>
      <c r="O56" s="53"/>
    </row>
    <row r="57" spans="2:15" ht="13.2" customHeight="1">
      <c r="B57" s="46"/>
      <c r="C57" s="113"/>
      <c r="D57" s="113"/>
      <c r="E57" s="113"/>
      <c r="F57" s="113"/>
      <c r="G57" s="113"/>
      <c r="H57" s="113"/>
      <c r="I57" s="113"/>
      <c r="J57" s="113"/>
      <c r="K57" s="113"/>
      <c r="L57" s="46"/>
      <c r="M57" s="46"/>
      <c r="N57" s="53"/>
      <c r="O57" s="53"/>
    </row>
    <row r="58" spans="2:15" ht="13.2" customHeight="1">
      <c r="B58" s="46"/>
      <c r="C58" s="113"/>
      <c r="D58" s="113"/>
      <c r="E58" s="113"/>
      <c r="F58" s="113"/>
      <c r="G58" s="113"/>
      <c r="H58" s="113"/>
      <c r="I58" s="113"/>
      <c r="J58" s="113"/>
      <c r="K58" s="113"/>
      <c r="L58" s="46"/>
      <c r="M58" s="46"/>
      <c r="N58" s="53"/>
      <c r="O58" s="53"/>
    </row>
    <row r="59" spans="2:15" ht="35.25" hidden="1" customHeight="1">
      <c r="B59" s="46"/>
      <c r="C59" s="113" t="s">
        <v>446</v>
      </c>
      <c r="D59" s="137"/>
      <c r="E59" s="137"/>
      <c r="F59" s="137"/>
      <c r="G59" s="137"/>
      <c r="H59" s="137"/>
      <c r="I59" s="137"/>
      <c r="J59" s="113"/>
      <c r="K59" s="113"/>
      <c r="L59" s="46"/>
      <c r="M59" s="46"/>
      <c r="N59" s="53"/>
      <c r="O59" s="53"/>
    </row>
    <row r="60" spans="2:15" ht="14.4" customHeight="1">
      <c r="B60" s="46"/>
      <c r="C60" s="46" t="s">
        <v>197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53"/>
      <c r="O60" s="53"/>
    </row>
    <row r="61" spans="2:15">
      <c r="B61" s="46"/>
      <c r="C61" s="46" t="s">
        <v>192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53"/>
      <c r="O61" s="53"/>
    </row>
    <row r="62" spans="2:15">
      <c r="B62" s="46"/>
      <c r="C62" s="46" t="s">
        <v>483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53"/>
      <c r="O62" s="53"/>
    </row>
    <row r="63" spans="2:15" ht="1.2" customHeight="1" thickBot="1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3"/>
      <c r="O63" s="53"/>
    </row>
    <row r="64" spans="2:15" ht="14.4" hidden="1" thickBot="1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53"/>
      <c r="O64" s="53"/>
    </row>
    <row r="65" spans="2:15">
      <c r="B65" s="46"/>
      <c r="C65" s="187" t="s">
        <v>84</v>
      </c>
      <c r="D65" s="188"/>
      <c r="E65" s="189"/>
      <c r="F65" s="189"/>
      <c r="G65" s="189"/>
      <c r="H65" s="189"/>
      <c r="I65" s="189"/>
      <c r="J65" s="46"/>
      <c r="K65" s="46"/>
      <c r="L65" s="46"/>
      <c r="M65" s="46"/>
      <c r="N65" s="53"/>
      <c r="O65" s="53"/>
    </row>
    <row r="66" spans="2:15" ht="9.6" customHeight="1" thickBot="1">
      <c r="B66" s="46"/>
      <c r="C66" s="190"/>
      <c r="D66" s="191"/>
      <c r="E66" s="191"/>
      <c r="F66" s="191"/>
      <c r="G66" s="191"/>
      <c r="H66" s="191"/>
      <c r="I66" s="191"/>
      <c r="J66" s="46"/>
      <c r="K66" s="46"/>
      <c r="L66" s="46"/>
      <c r="M66" s="46"/>
      <c r="N66" s="53"/>
      <c r="O66" s="53"/>
    </row>
    <row r="67" spans="2:15" ht="5.4" customHeight="1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53"/>
      <c r="O67" s="53"/>
    </row>
    <row r="68" spans="2:15">
      <c r="B68" s="46"/>
      <c r="C68" s="114" t="s">
        <v>193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53"/>
      <c r="O68" s="53"/>
    </row>
    <row r="69" spans="2:15" ht="1.2" customHeight="1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53"/>
      <c r="O69" s="53"/>
    </row>
    <row r="70" spans="2:15" hidden="1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53"/>
      <c r="O70" s="53"/>
    </row>
    <row r="71" spans="2:15">
      <c r="B71" s="46"/>
      <c r="C71" s="46" t="s">
        <v>94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192"/>
      <c r="O71" s="53"/>
    </row>
    <row r="72" spans="2:15">
      <c r="B72" s="276"/>
      <c r="C72" s="276" t="s">
        <v>555</v>
      </c>
      <c r="D72" s="276"/>
      <c r="E72" s="276"/>
      <c r="F72" s="276"/>
      <c r="G72" s="276"/>
      <c r="H72" s="276"/>
      <c r="I72" s="276"/>
      <c r="J72" s="276"/>
      <c r="K72" s="276"/>
      <c r="L72" s="276"/>
      <c r="M72" s="46"/>
      <c r="N72" s="192"/>
      <c r="O72" s="53"/>
    </row>
    <row r="73" spans="2:15">
      <c r="B73" s="46"/>
      <c r="C73" s="46" t="s">
        <v>96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92"/>
      <c r="O73" s="53"/>
    </row>
    <row r="74" spans="2:15">
      <c r="B74" s="46"/>
      <c r="C74" s="46" t="s">
        <v>97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92"/>
      <c r="O74" s="53"/>
    </row>
    <row r="75" spans="2:15">
      <c r="B75" s="46"/>
      <c r="C75" s="46" t="s">
        <v>98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92"/>
      <c r="O75" s="53"/>
    </row>
    <row r="76" spans="2:15">
      <c r="B76" s="46"/>
      <c r="C76" s="46" t="s">
        <v>99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92"/>
      <c r="O76" s="53"/>
    </row>
    <row r="77" spans="2:15">
      <c r="B77" s="46"/>
      <c r="C77" s="46" t="s">
        <v>100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92"/>
      <c r="O77" s="53"/>
    </row>
    <row r="78" spans="2:15">
      <c r="B78" s="46"/>
      <c r="C78" s="46" t="s">
        <v>95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92"/>
      <c r="O78" s="53"/>
    </row>
    <row r="79" spans="2:15">
      <c r="B79" s="46"/>
      <c r="C79" s="46" t="s">
        <v>101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92"/>
      <c r="O79" s="53"/>
    </row>
    <row r="80" spans="2:15">
      <c r="B80" s="46"/>
      <c r="C80" s="46" t="s">
        <v>102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92"/>
      <c r="O80" s="53"/>
    </row>
    <row r="81" spans="2:15">
      <c r="B81" s="46"/>
      <c r="C81" s="46" t="s">
        <v>103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92"/>
      <c r="O81" s="53"/>
    </row>
    <row r="82" spans="2:15">
      <c r="B82" s="46"/>
      <c r="C82" s="46" t="s">
        <v>196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92"/>
      <c r="O82" s="53"/>
    </row>
    <row r="83" spans="2:15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92"/>
      <c r="O83" s="53"/>
    </row>
    <row r="84" spans="2:15">
      <c r="B84" s="46"/>
      <c r="C84" s="313" t="s">
        <v>484</v>
      </c>
      <c r="D84" s="313"/>
      <c r="E84" s="313"/>
      <c r="F84" s="313"/>
      <c r="G84" s="313"/>
      <c r="H84" s="313"/>
      <c r="I84" s="313"/>
      <c r="J84" s="313"/>
      <c r="K84" s="179"/>
      <c r="L84" s="46"/>
      <c r="M84" s="46"/>
      <c r="N84" s="53"/>
      <c r="O84" s="53"/>
    </row>
    <row r="85" spans="2:15">
      <c r="B85" s="46"/>
      <c r="C85" s="193" t="s">
        <v>603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53"/>
      <c r="O85" s="53"/>
    </row>
    <row r="86" spans="2:15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53"/>
      <c r="O86" s="53"/>
    </row>
    <row r="87" spans="2:15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53"/>
      <c r="O87" s="53"/>
    </row>
    <row r="88" spans="2:15" ht="14.4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2:15" ht="14.4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</sheetData>
  <mergeCells count="6">
    <mergeCell ref="C4:J4"/>
    <mergeCell ref="C84:J84"/>
    <mergeCell ref="C5:C6"/>
    <mergeCell ref="D5:D6"/>
    <mergeCell ref="E5:E6"/>
    <mergeCell ref="F5:F6"/>
  </mergeCells>
  <pageMargins left="0.70866141732283472" right="0.70866141732283472" top="0.39" bottom="0.3" header="0.17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82"/>
  <sheetViews>
    <sheetView workbookViewId="0">
      <selection activeCell="C2" sqref="C2:D2"/>
    </sheetView>
  </sheetViews>
  <sheetFormatPr defaultRowHeight="13.8"/>
  <cols>
    <col min="1" max="1" width="4.3984375" customWidth="1"/>
    <col min="2" max="2" width="3.5" customWidth="1"/>
    <col min="3" max="3" width="21.19921875" customWidth="1"/>
    <col min="4" max="4" width="13.8984375" customWidth="1"/>
    <col min="5" max="5" width="8.69921875" customWidth="1"/>
    <col min="6" max="6" width="5.296875" customWidth="1"/>
    <col min="7" max="8" width="8.69921875" hidden="1" customWidth="1"/>
    <col min="9" max="9" width="8.09765625" customWidth="1"/>
    <col min="10" max="11" width="11" customWidth="1"/>
    <col min="12" max="12" width="9.69921875" customWidth="1"/>
    <col min="13" max="13" width="10.19921875" customWidth="1"/>
  </cols>
  <sheetData>
    <row r="2" spans="2:13">
      <c r="B2" s="46"/>
      <c r="C2" s="46" t="s">
        <v>758</v>
      </c>
      <c r="D2" s="113"/>
      <c r="E2" s="46"/>
      <c r="F2" s="46"/>
      <c r="G2" s="49" t="s">
        <v>690</v>
      </c>
      <c r="H2" s="49"/>
      <c r="I2" s="46"/>
      <c r="J2" s="46"/>
      <c r="K2" s="46"/>
      <c r="L2" s="49"/>
      <c r="M2" s="46"/>
    </row>
    <row r="3" spans="2:13" ht="24.6" customHeight="1">
      <c r="B3" s="46"/>
      <c r="C3" s="316" t="s">
        <v>722</v>
      </c>
      <c r="D3" s="317"/>
      <c r="E3" s="317"/>
      <c r="F3" s="317"/>
      <c r="G3" s="317"/>
      <c r="H3" s="317"/>
      <c r="I3" s="317"/>
      <c r="J3" s="317"/>
      <c r="K3" s="49"/>
      <c r="L3" s="46"/>
      <c r="M3" s="46"/>
    </row>
    <row r="4" spans="2:13" ht="19.8" customHeight="1">
      <c r="B4" s="46"/>
      <c r="C4" s="46"/>
      <c r="D4" s="46"/>
      <c r="E4" s="46"/>
      <c r="F4" s="325" t="s">
        <v>50</v>
      </c>
      <c r="G4" s="325"/>
      <c r="H4" s="325"/>
      <c r="I4" s="325"/>
      <c r="J4" s="325"/>
      <c r="K4" s="325"/>
      <c r="L4" s="325"/>
      <c r="M4" s="325"/>
    </row>
    <row r="5" spans="2:13" ht="39.6">
      <c r="B5" s="194"/>
      <c r="C5" s="319" t="s">
        <v>0</v>
      </c>
      <c r="D5" s="321" t="s">
        <v>63</v>
      </c>
      <c r="E5" s="321" t="s">
        <v>1</v>
      </c>
      <c r="F5" s="323" t="s">
        <v>2</v>
      </c>
      <c r="G5" s="195" t="s">
        <v>64</v>
      </c>
      <c r="H5" s="195" t="s">
        <v>586</v>
      </c>
      <c r="I5" s="195" t="s">
        <v>64</v>
      </c>
      <c r="J5" s="196" t="s">
        <v>15</v>
      </c>
      <c r="K5" s="197" t="s">
        <v>718</v>
      </c>
      <c r="L5" s="117" t="s">
        <v>389</v>
      </c>
      <c r="M5" s="117" t="s">
        <v>719</v>
      </c>
    </row>
    <row r="6" spans="2:13">
      <c r="B6" s="198" t="s">
        <v>160</v>
      </c>
      <c r="C6" s="320"/>
      <c r="D6" s="322"/>
      <c r="E6" s="322"/>
      <c r="F6" s="324"/>
      <c r="G6" s="199" t="s">
        <v>18</v>
      </c>
      <c r="H6" s="199" t="s">
        <v>18</v>
      </c>
      <c r="I6" s="199" t="s">
        <v>18</v>
      </c>
      <c r="J6" s="200" t="s">
        <v>19</v>
      </c>
      <c r="K6" s="201"/>
      <c r="L6" s="184"/>
      <c r="M6" s="184"/>
    </row>
    <row r="7" spans="2:13" s="1" customFormat="1" ht="24.75" customHeight="1">
      <c r="B7" s="202">
        <v>1</v>
      </c>
      <c r="C7" s="104" t="s">
        <v>11</v>
      </c>
      <c r="D7" s="104"/>
      <c r="E7" s="104" t="s">
        <v>90</v>
      </c>
      <c r="F7" s="130">
        <v>50</v>
      </c>
      <c r="G7" s="203">
        <f>ROUND(I7-(I7*5%),2)</f>
        <v>0</v>
      </c>
      <c r="H7" s="204">
        <f t="shared" ref="H7:H56" si="0">F7*G7</f>
        <v>0</v>
      </c>
      <c r="I7" s="204"/>
      <c r="J7" s="204">
        <f>I7*F7</f>
        <v>0</v>
      </c>
      <c r="K7" s="205"/>
      <c r="L7" s="127"/>
      <c r="M7" s="128"/>
    </row>
    <row r="8" spans="2:13" s="1" customFormat="1" ht="71.400000000000006" customHeight="1">
      <c r="B8" s="202">
        <v>2</v>
      </c>
      <c r="C8" s="206" t="s">
        <v>65</v>
      </c>
      <c r="D8" s="104"/>
      <c r="E8" s="104" t="s">
        <v>117</v>
      </c>
      <c r="F8" s="130">
        <v>100</v>
      </c>
      <c r="G8" s="203">
        <f t="shared" ref="G8:G56" si="1">ROUND(I8-(I8*5%),2)</f>
        <v>0</v>
      </c>
      <c r="H8" s="204">
        <f t="shared" si="0"/>
        <v>0</v>
      </c>
      <c r="I8" s="204"/>
      <c r="J8" s="204">
        <f>I8*F8</f>
        <v>0</v>
      </c>
      <c r="K8" s="205"/>
      <c r="L8" s="127"/>
      <c r="M8" s="128"/>
    </row>
    <row r="9" spans="2:13" s="1" customFormat="1" ht="25.95" customHeight="1">
      <c r="B9" s="202">
        <v>3</v>
      </c>
      <c r="C9" s="207" t="s">
        <v>146</v>
      </c>
      <c r="D9" s="208"/>
      <c r="E9" s="104" t="s">
        <v>130</v>
      </c>
      <c r="F9" s="130">
        <v>50</v>
      </c>
      <c r="G9" s="203">
        <f t="shared" si="1"/>
        <v>0</v>
      </c>
      <c r="H9" s="204">
        <f t="shared" si="0"/>
        <v>0</v>
      </c>
      <c r="I9" s="204"/>
      <c r="J9" s="204">
        <f>I9*F9</f>
        <v>0</v>
      </c>
      <c r="K9" s="205"/>
      <c r="L9" s="127"/>
      <c r="M9" s="128"/>
    </row>
    <row r="10" spans="2:13" s="1" customFormat="1" ht="25.95" customHeight="1">
      <c r="B10" s="202">
        <v>4</v>
      </c>
      <c r="C10" s="209" t="s">
        <v>672</v>
      </c>
      <c r="D10" s="208"/>
      <c r="E10" s="104" t="s">
        <v>117</v>
      </c>
      <c r="F10" s="130">
        <v>80</v>
      </c>
      <c r="G10" s="203"/>
      <c r="H10" s="204"/>
      <c r="I10" s="204"/>
      <c r="J10" s="204">
        <f t="shared" ref="J10" si="2">I10*F10</f>
        <v>0</v>
      </c>
      <c r="K10" s="205"/>
      <c r="L10" s="127"/>
      <c r="M10" s="128"/>
    </row>
    <row r="11" spans="2:13" s="1" customFormat="1" ht="25.95" customHeight="1">
      <c r="B11" s="202">
        <v>5</v>
      </c>
      <c r="C11" s="209" t="s">
        <v>148</v>
      </c>
      <c r="D11" s="208"/>
      <c r="E11" s="104" t="s">
        <v>91</v>
      </c>
      <c r="F11" s="130">
        <v>100</v>
      </c>
      <c r="G11" s="203">
        <f t="shared" si="1"/>
        <v>0</v>
      </c>
      <c r="H11" s="204">
        <f t="shared" si="0"/>
        <v>0</v>
      </c>
      <c r="I11" s="204"/>
      <c r="J11" s="204">
        <f t="shared" ref="J11:J57" si="3">I11*F11</f>
        <v>0</v>
      </c>
      <c r="K11" s="205"/>
      <c r="L11" s="127"/>
      <c r="M11" s="128"/>
    </row>
    <row r="12" spans="2:13" s="1" customFormat="1" ht="25.95" customHeight="1">
      <c r="B12" s="202">
        <v>6</v>
      </c>
      <c r="C12" s="207" t="s">
        <v>176</v>
      </c>
      <c r="D12" s="208"/>
      <c r="E12" s="104" t="s">
        <v>130</v>
      </c>
      <c r="F12" s="130">
        <v>60</v>
      </c>
      <c r="G12" s="203">
        <f t="shared" si="1"/>
        <v>0</v>
      </c>
      <c r="H12" s="204">
        <f t="shared" si="0"/>
        <v>0</v>
      </c>
      <c r="I12" s="204"/>
      <c r="J12" s="204">
        <f t="shared" si="3"/>
        <v>0</v>
      </c>
      <c r="K12" s="205"/>
      <c r="L12" s="127"/>
      <c r="M12" s="128"/>
    </row>
    <row r="13" spans="2:13" s="1" customFormat="1" ht="25.95" customHeight="1">
      <c r="B13" s="202">
        <v>7</v>
      </c>
      <c r="C13" s="210" t="s">
        <v>177</v>
      </c>
      <c r="D13" s="208"/>
      <c r="E13" s="104" t="s">
        <v>91</v>
      </c>
      <c r="F13" s="130">
        <v>150</v>
      </c>
      <c r="G13" s="203">
        <f t="shared" si="1"/>
        <v>0</v>
      </c>
      <c r="H13" s="204">
        <f t="shared" si="0"/>
        <v>0</v>
      </c>
      <c r="I13" s="204"/>
      <c r="J13" s="204">
        <f t="shared" si="3"/>
        <v>0</v>
      </c>
      <c r="K13" s="205"/>
      <c r="L13" s="127"/>
      <c r="M13" s="128"/>
    </row>
    <row r="14" spans="2:13" s="1" customFormat="1" ht="25.95" customHeight="1">
      <c r="B14" s="202">
        <v>8</v>
      </c>
      <c r="C14" s="209" t="s">
        <v>147</v>
      </c>
      <c r="D14" s="208"/>
      <c r="E14" s="211" t="s">
        <v>161</v>
      </c>
      <c r="F14" s="130">
        <v>60</v>
      </c>
      <c r="G14" s="203">
        <f t="shared" si="1"/>
        <v>0</v>
      </c>
      <c r="H14" s="204">
        <f t="shared" si="0"/>
        <v>0</v>
      </c>
      <c r="I14" s="204"/>
      <c r="J14" s="204">
        <f t="shared" si="3"/>
        <v>0</v>
      </c>
      <c r="K14" s="205"/>
      <c r="L14" s="127"/>
      <c r="M14" s="128"/>
    </row>
    <row r="15" spans="2:13" s="1" customFormat="1" ht="34.200000000000003" customHeight="1">
      <c r="B15" s="202">
        <v>9</v>
      </c>
      <c r="C15" s="210" t="s">
        <v>66</v>
      </c>
      <c r="D15" s="104"/>
      <c r="E15" s="104" t="s">
        <v>90</v>
      </c>
      <c r="F15" s="130">
        <v>170</v>
      </c>
      <c r="G15" s="203">
        <f t="shared" si="1"/>
        <v>0</v>
      </c>
      <c r="H15" s="204">
        <f t="shared" si="0"/>
        <v>0</v>
      </c>
      <c r="I15" s="204"/>
      <c r="J15" s="204">
        <f t="shared" si="3"/>
        <v>0</v>
      </c>
      <c r="K15" s="205"/>
      <c r="L15" s="127"/>
      <c r="M15" s="128"/>
    </row>
    <row r="16" spans="2:13" s="23" customFormat="1" ht="24.75" customHeight="1">
      <c r="B16" s="202">
        <v>10</v>
      </c>
      <c r="C16" s="212" t="s">
        <v>246</v>
      </c>
      <c r="D16" s="213"/>
      <c r="E16" s="213" t="s">
        <v>162</v>
      </c>
      <c r="F16" s="214">
        <v>840</v>
      </c>
      <c r="G16" s="203">
        <f t="shared" si="1"/>
        <v>0</v>
      </c>
      <c r="H16" s="204">
        <f t="shared" si="0"/>
        <v>0</v>
      </c>
      <c r="I16" s="213"/>
      <c r="J16" s="204">
        <f t="shared" si="3"/>
        <v>0</v>
      </c>
      <c r="K16" s="205"/>
      <c r="L16" s="127"/>
      <c r="M16" s="128"/>
    </row>
    <row r="17" spans="2:13" s="1" customFormat="1" ht="24.75" customHeight="1">
      <c r="B17" s="202">
        <v>11</v>
      </c>
      <c r="C17" s="130" t="s">
        <v>247</v>
      </c>
      <c r="D17" s="104"/>
      <c r="E17" s="104" t="s">
        <v>163</v>
      </c>
      <c r="F17" s="130">
        <v>950</v>
      </c>
      <c r="G17" s="203">
        <f t="shared" si="1"/>
        <v>0</v>
      </c>
      <c r="H17" s="204">
        <f t="shared" si="0"/>
        <v>0</v>
      </c>
      <c r="I17" s="104"/>
      <c r="J17" s="204">
        <f t="shared" si="3"/>
        <v>0</v>
      </c>
      <c r="K17" s="205"/>
      <c r="L17" s="127"/>
      <c r="M17" s="128"/>
    </row>
    <row r="18" spans="2:13" s="1" customFormat="1" ht="24.75" customHeight="1">
      <c r="B18" s="202">
        <v>12</v>
      </c>
      <c r="C18" s="215" t="s">
        <v>12</v>
      </c>
      <c r="D18" s="104"/>
      <c r="E18" s="104" t="s">
        <v>163</v>
      </c>
      <c r="F18" s="130">
        <v>600</v>
      </c>
      <c r="G18" s="203">
        <f t="shared" si="1"/>
        <v>0</v>
      </c>
      <c r="H18" s="204">
        <f t="shared" si="0"/>
        <v>0</v>
      </c>
      <c r="I18" s="104"/>
      <c r="J18" s="204">
        <f t="shared" si="3"/>
        <v>0</v>
      </c>
      <c r="K18" s="205"/>
      <c r="L18" s="127"/>
      <c r="M18" s="128"/>
    </row>
    <row r="19" spans="2:13" s="1" customFormat="1" ht="28.2" customHeight="1">
      <c r="B19" s="202">
        <v>13</v>
      </c>
      <c r="C19" s="216" t="s">
        <v>399</v>
      </c>
      <c r="D19" s="104"/>
      <c r="E19" s="104" t="s">
        <v>115</v>
      </c>
      <c r="F19" s="130">
        <v>1500</v>
      </c>
      <c r="G19" s="203">
        <f t="shared" si="1"/>
        <v>0</v>
      </c>
      <c r="H19" s="204">
        <f t="shared" si="0"/>
        <v>0</v>
      </c>
      <c r="I19" s="204"/>
      <c r="J19" s="204">
        <f t="shared" si="3"/>
        <v>0</v>
      </c>
      <c r="K19" s="205"/>
      <c r="L19" s="127"/>
      <c r="M19" s="128"/>
    </row>
    <row r="20" spans="2:13" s="1" customFormat="1" ht="37.950000000000003" customHeight="1">
      <c r="B20" s="202">
        <v>14</v>
      </c>
      <c r="C20" s="130" t="s">
        <v>398</v>
      </c>
      <c r="D20" s="104"/>
      <c r="E20" s="104" t="s">
        <v>115</v>
      </c>
      <c r="F20" s="130">
        <v>1000</v>
      </c>
      <c r="G20" s="203">
        <f t="shared" si="1"/>
        <v>0</v>
      </c>
      <c r="H20" s="204">
        <f t="shared" si="0"/>
        <v>0</v>
      </c>
      <c r="I20" s="204"/>
      <c r="J20" s="204">
        <f t="shared" si="3"/>
        <v>0</v>
      </c>
      <c r="K20" s="205"/>
      <c r="L20" s="127"/>
      <c r="M20" s="128"/>
    </row>
    <row r="21" spans="2:13" s="1" customFormat="1" ht="24.75" customHeight="1">
      <c r="B21" s="202">
        <v>15</v>
      </c>
      <c r="C21" s="130" t="s">
        <v>904</v>
      </c>
      <c r="D21" s="104"/>
      <c r="E21" s="104" t="s">
        <v>164</v>
      </c>
      <c r="F21" s="130">
        <v>40</v>
      </c>
      <c r="G21" s="203">
        <f t="shared" si="1"/>
        <v>0</v>
      </c>
      <c r="H21" s="204">
        <f t="shared" si="0"/>
        <v>0</v>
      </c>
      <c r="I21" s="204"/>
      <c r="J21" s="204">
        <f t="shared" si="3"/>
        <v>0</v>
      </c>
      <c r="K21" s="205"/>
      <c r="L21" s="127"/>
      <c r="M21" s="128"/>
    </row>
    <row r="22" spans="2:13" s="1" customFormat="1" ht="24.75" customHeight="1">
      <c r="B22" s="202">
        <v>16</v>
      </c>
      <c r="C22" s="217" t="s">
        <v>470</v>
      </c>
      <c r="D22" s="104"/>
      <c r="E22" s="211" t="s">
        <v>115</v>
      </c>
      <c r="F22" s="130">
        <v>450</v>
      </c>
      <c r="G22" s="203">
        <f t="shared" si="1"/>
        <v>0</v>
      </c>
      <c r="H22" s="204">
        <f t="shared" si="0"/>
        <v>0</v>
      </c>
      <c r="I22" s="204"/>
      <c r="J22" s="204">
        <f t="shared" si="3"/>
        <v>0</v>
      </c>
      <c r="K22" s="205"/>
      <c r="L22" s="127"/>
      <c r="M22" s="128"/>
    </row>
    <row r="23" spans="2:13" s="1" customFormat="1" ht="24.75" customHeight="1">
      <c r="B23" s="202">
        <v>17</v>
      </c>
      <c r="C23" s="130" t="s">
        <v>172</v>
      </c>
      <c r="D23" s="104"/>
      <c r="E23" s="104" t="s">
        <v>165</v>
      </c>
      <c r="F23" s="130">
        <v>800</v>
      </c>
      <c r="G23" s="203">
        <f t="shared" si="1"/>
        <v>0</v>
      </c>
      <c r="H23" s="204">
        <f t="shared" si="0"/>
        <v>0</v>
      </c>
      <c r="I23" s="204"/>
      <c r="J23" s="204">
        <f t="shared" si="3"/>
        <v>0</v>
      </c>
      <c r="K23" s="205"/>
      <c r="L23" s="127"/>
      <c r="M23" s="128"/>
    </row>
    <row r="24" spans="2:13" s="1" customFormat="1" ht="24.75" customHeight="1">
      <c r="B24" s="202">
        <v>18</v>
      </c>
      <c r="C24" s="130" t="s">
        <v>468</v>
      </c>
      <c r="D24" s="104"/>
      <c r="E24" s="104" t="s">
        <v>175</v>
      </c>
      <c r="F24" s="130">
        <v>800</v>
      </c>
      <c r="G24" s="203">
        <f t="shared" si="1"/>
        <v>0</v>
      </c>
      <c r="H24" s="204">
        <f t="shared" si="0"/>
        <v>0</v>
      </c>
      <c r="I24" s="204"/>
      <c r="J24" s="204">
        <f t="shared" si="3"/>
        <v>0</v>
      </c>
      <c r="K24" s="205"/>
      <c r="L24" s="127"/>
      <c r="M24" s="128"/>
    </row>
    <row r="25" spans="2:13" s="1" customFormat="1" ht="24.75" customHeight="1">
      <c r="B25" s="202">
        <v>19</v>
      </c>
      <c r="C25" s="130" t="s">
        <v>141</v>
      </c>
      <c r="D25" s="104"/>
      <c r="E25" s="104" t="s">
        <v>144</v>
      </c>
      <c r="F25" s="130">
        <v>950</v>
      </c>
      <c r="G25" s="203">
        <f t="shared" si="1"/>
        <v>0</v>
      </c>
      <c r="H25" s="204">
        <f t="shared" si="0"/>
        <v>0</v>
      </c>
      <c r="I25" s="204"/>
      <c r="J25" s="204">
        <f t="shared" si="3"/>
        <v>0</v>
      </c>
      <c r="K25" s="205"/>
      <c r="L25" s="127"/>
      <c r="M25" s="128"/>
    </row>
    <row r="26" spans="2:13" s="1" customFormat="1" ht="24.75" customHeight="1">
      <c r="B26" s="202">
        <v>20</v>
      </c>
      <c r="C26" s="218" t="s">
        <v>67</v>
      </c>
      <c r="D26" s="104"/>
      <c r="E26" s="104" t="s">
        <v>143</v>
      </c>
      <c r="F26" s="130">
        <v>850</v>
      </c>
      <c r="G26" s="203">
        <f t="shared" si="1"/>
        <v>0</v>
      </c>
      <c r="H26" s="204">
        <f t="shared" si="0"/>
        <v>0</v>
      </c>
      <c r="I26" s="204"/>
      <c r="J26" s="204">
        <f t="shared" si="3"/>
        <v>0</v>
      </c>
      <c r="K26" s="205"/>
      <c r="L26" s="127"/>
      <c r="M26" s="128"/>
    </row>
    <row r="27" spans="2:13" s="1" customFormat="1" ht="24.75" customHeight="1">
      <c r="B27" s="202">
        <v>21</v>
      </c>
      <c r="C27" s="130" t="s">
        <v>393</v>
      </c>
      <c r="D27" s="219"/>
      <c r="E27" s="219" t="s">
        <v>394</v>
      </c>
      <c r="F27" s="130">
        <v>1000</v>
      </c>
      <c r="G27" s="203">
        <f t="shared" si="1"/>
        <v>0</v>
      </c>
      <c r="H27" s="204">
        <f t="shared" si="0"/>
        <v>0</v>
      </c>
      <c r="I27" s="220"/>
      <c r="J27" s="204">
        <f t="shared" si="3"/>
        <v>0</v>
      </c>
      <c r="K27" s="205"/>
      <c r="L27" s="127"/>
      <c r="M27" s="128"/>
    </row>
    <row r="28" spans="2:13" s="1" customFormat="1" ht="24.75" customHeight="1">
      <c r="B28" s="202">
        <v>22</v>
      </c>
      <c r="C28" s="130" t="s">
        <v>213</v>
      </c>
      <c r="D28" s="219"/>
      <c r="E28" s="219" t="s">
        <v>163</v>
      </c>
      <c r="F28" s="130">
        <v>2000</v>
      </c>
      <c r="G28" s="203">
        <f t="shared" si="1"/>
        <v>0</v>
      </c>
      <c r="H28" s="204">
        <f t="shared" si="0"/>
        <v>0</v>
      </c>
      <c r="I28" s="220"/>
      <c r="J28" s="204">
        <f t="shared" si="3"/>
        <v>0</v>
      </c>
      <c r="K28" s="205"/>
      <c r="L28" s="127"/>
      <c r="M28" s="128"/>
    </row>
    <row r="29" spans="2:13" s="1" customFormat="1" ht="24.75" customHeight="1">
      <c r="B29" s="202">
        <v>23</v>
      </c>
      <c r="C29" s="215" t="s">
        <v>248</v>
      </c>
      <c r="D29" s="219"/>
      <c r="E29" s="221" t="s">
        <v>165</v>
      </c>
      <c r="F29" s="130">
        <v>2100</v>
      </c>
      <c r="G29" s="203">
        <f t="shared" si="1"/>
        <v>0</v>
      </c>
      <c r="H29" s="204">
        <f t="shared" si="0"/>
        <v>0</v>
      </c>
      <c r="I29" s="220"/>
      <c r="J29" s="204">
        <f t="shared" si="3"/>
        <v>0</v>
      </c>
      <c r="K29" s="205"/>
      <c r="L29" s="127"/>
      <c r="M29" s="128"/>
    </row>
    <row r="30" spans="2:13" s="1" customFormat="1" ht="24.75" customHeight="1">
      <c r="B30" s="202">
        <v>24</v>
      </c>
      <c r="C30" s="215" t="s">
        <v>249</v>
      </c>
      <c r="D30" s="219"/>
      <c r="E30" s="222" t="s">
        <v>163</v>
      </c>
      <c r="F30" s="130">
        <v>40</v>
      </c>
      <c r="G30" s="203">
        <f t="shared" si="1"/>
        <v>0</v>
      </c>
      <c r="H30" s="204">
        <f t="shared" si="0"/>
        <v>0</v>
      </c>
      <c r="I30" s="204"/>
      <c r="J30" s="204">
        <f t="shared" si="3"/>
        <v>0</v>
      </c>
      <c r="K30" s="205"/>
      <c r="L30" s="127"/>
      <c r="M30" s="128"/>
    </row>
    <row r="31" spans="2:13" s="1" customFormat="1" ht="24.75" customHeight="1">
      <c r="B31" s="202">
        <v>25</v>
      </c>
      <c r="C31" s="215" t="s">
        <v>173</v>
      </c>
      <c r="D31" s="219"/>
      <c r="E31" s="222" t="s">
        <v>174</v>
      </c>
      <c r="F31" s="130">
        <v>700</v>
      </c>
      <c r="G31" s="203">
        <f t="shared" si="1"/>
        <v>0</v>
      </c>
      <c r="H31" s="204">
        <f t="shared" si="0"/>
        <v>0</v>
      </c>
      <c r="I31" s="204"/>
      <c r="J31" s="204">
        <f t="shared" si="3"/>
        <v>0</v>
      </c>
      <c r="K31" s="205"/>
      <c r="L31" s="127"/>
      <c r="M31" s="128"/>
    </row>
    <row r="32" spans="2:13" s="1" customFormat="1" ht="24.75" customHeight="1">
      <c r="B32" s="202">
        <v>26</v>
      </c>
      <c r="C32" s="215" t="s">
        <v>395</v>
      </c>
      <c r="D32" s="219"/>
      <c r="E32" s="222" t="s">
        <v>37</v>
      </c>
      <c r="F32" s="130">
        <v>1000</v>
      </c>
      <c r="G32" s="203">
        <f t="shared" si="1"/>
        <v>0</v>
      </c>
      <c r="H32" s="204">
        <f t="shared" si="0"/>
        <v>0</v>
      </c>
      <c r="I32" s="204"/>
      <c r="J32" s="204">
        <f t="shared" si="3"/>
        <v>0</v>
      </c>
      <c r="K32" s="205"/>
      <c r="L32" s="127"/>
      <c r="M32" s="128"/>
    </row>
    <row r="33" spans="2:13" s="1" customFormat="1" ht="24.75" customHeight="1">
      <c r="B33" s="202">
        <v>27</v>
      </c>
      <c r="C33" s="215" t="s">
        <v>250</v>
      </c>
      <c r="D33" s="219"/>
      <c r="E33" s="222" t="s">
        <v>174</v>
      </c>
      <c r="F33" s="130">
        <v>520</v>
      </c>
      <c r="G33" s="203">
        <f t="shared" si="1"/>
        <v>0</v>
      </c>
      <c r="H33" s="204">
        <f t="shared" si="0"/>
        <v>0</v>
      </c>
      <c r="I33" s="204"/>
      <c r="J33" s="204">
        <f t="shared" si="3"/>
        <v>0</v>
      </c>
      <c r="K33" s="205"/>
      <c r="L33" s="127"/>
      <c r="M33" s="128"/>
    </row>
    <row r="34" spans="2:13" s="1" customFormat="1" ht="24.75" customHeight="1">
      <c r="B34" s="202">
        <v>28</v>
      </c>
      <c r="C34" s="217" t="s">
        <v>396</v>
      </c>
      <c r="D34" s="223"/>
      <c r="E34" s="211" t="s">
        <v>397</v>
      </c>
      <c r="F34" s="133">
        <v>380</v>
      </c>
      <c r="G34" s="203">
        <f t="shared" si="1"/>
        <v>0</v>
      </c>
      <c r="H34" s="204">
        <f t="shared" si="0"/>
        <v>0</v>
      </c>
      <c r="I34" s="204"/>
      <c r="J34" s="204">
        <f t="shared" si="3"/>
        <v>0</v>
      </c>
      <c r="K34" s="205"/>
      <c r="L34" s="127"/>
      <c r="M34" s="128"/>
    </row>
    <row r="35" spans="2:13" s="1" customFormat="1" ht="24.75" customHeight="1">
      <c r="B35" s="202">
        <v>29</v>
      </c>
      <c r="C35" s="215" t="s">
        <v>538</v>
      </c>
      <c r="D35" s="219"/>
      <c r="E35" s="222" t="s">
        <v>165</v>
      </c>
      <c r="F35" s="130">
        <v>350</v>
      </c>
      <c r="G35" s="203">
        <f t="shared" si="1"/>
        <v>0</v>
      </c>
      <c r="H35" s="204">
        <f t="shared" si="0"/>
        <v>0</v>
      </c>
      <c r="I35" s="204"/>
      <c r="J35" s="204">
        <f t="shared" si="3"/>
        <v>0</v>
      </c>
      <c r="K35" s="205"/>
      <c r="L35" s="127"/>
      <c r="M35" s="128"/>
    </row>
    <row r="36" spans="2:13" s="1" customFormat="1" ht="24.75" customHeight="1">
      <c r="B36" s="202">
        <v>30</v>
      </c>
      <c r="C36" s="216" t="s">
        <v>251</v>
      </c>
      <c r="D36" s="123"/>
      <c r="E36" s="224" t="s">
        <v>163</v>
      </c>
      <c r="F36" s="124">
        <v>950</v>
      </c>
      <c r="G36" s="203">
        <f t="shared" si="1"/>
        <v>0</v>
      </c>
      <c r="H36" s="204">
        <f t="shared" si="0"/>
        <v>0</v>
      </c>
      <c r="I36" s="204"/>
      <c r="J36" s="204">
        <f t="shared" si="3"/>
        <v>0</v>
      </c>
      <c r="K36" s="205"/>
      <c r="L36" s="127"/>
      <c r="M36" s="128"/>
    </row>
    <row r="37" spans="2:13" s="1" customFormat="1" ht="24.75" customHeight="1">
      <c r="B37" s="202">
        <v>31</v>
      </c>
      <c r="C37" s="215" t="s">
        <v>252</v>
      </c>
      <c r="D37" s="104"/>
      <c r="E37" s="222" t="s">
        <v>91</v>
      </c>
      <c r="F37" s="130">
        <v>25</v>
      </c>
      <c r="G37" s="203">
        <f t="shared" si="1"/>
        <v>0</v>
      </c>
      <c r="H37" s="204">
        <f t="shared" si="0"/>
        <v>0</v>
      </c>
      <c r="I37" s="204"/>
      <c r="J37" s="204">
        <f t="shared" si="3"/>
        <v>0</v>
      </c>
      <c r="K37" s="205"/>
      <c r="L37" s="127"/>
      <c r="M37" s="128"/>
    </row>
    <row r="38" spans="2:13" s="1" customFormat="1" ht="24.75" customHeight="1">
      <c r="B38" s="202">
        <v>32</v>
      </c>
      <c r="C38" s="215" t="s">
        <v>469</v>
      </c>
      <c r="D38" s="104"/>
      <c r="E38" s="222" t="s">
        <v>149</v>
      </c>
      <c r="F38" s="130">
        <v>950</v>
      </c>
      <c r="G38" s="203">
        <f t="shared" si="1"/>
        <v>0</v>
      </c>
      <c r="H38" s="204">
        <f t="shared" si="0"/>
        <v>0</v>
      </c>
      <c r="I38" s="204"/>
      <c r="J38" s="204">
        <f t="shared" si="3"/>
        <v>0</v>
      </c>
      <c r="K38" s="205"/>
      <c r="L38" s="127"/>
      <c r="M38" s="128"/>
    </row>
    <row r="39" spans="2:13" s="1" customFormat="1" ht="24.75" customHeight="1">
      <c r="B39" s="202">
        <v>33</v>
      </c>
      <c r="C39" s="215" t="s">
        <v>13</v>
      </c>
      <c r="D39" s="104"/>
      <c r="E39" s="222" t="s">
        <v>145</v>
      </c>
      <c r="F39" s="130">
        <v>20</v>
      </c>
      <c r="G39" s="203">
        <f t="shared" si="1"/>
        <v>0</v>
      </c>
      <c r="H39" s="204">
        <f t="shared" si="0"/>
        <v>0</v>
      </c>
      <c r="I39" s="204"/>
      <c r="J39" s="204">
        <f t="shared" si="3"/>
        <v>0</v>
      </c>
      <c r="K39" s="205"/>
      <c r="L39" s="127"/>
      <c r="M39" s="128"/>
    </row>
    <row r="40" spans="2:13" s="1" customFormat="1" ht="24.75" customHeight="1">
      <c r="B40" s="202">
        <v>34</v>
      </c>
      <c r="C40" s="215" t="s">
        <v>464</v>
      </c>
      <c r="D40" s="104"/>
      <c r="E40" s="222" t="s">
        <v>5</v>
      </c>
      <c r="F40" s="130">
        <v>5</v>
      </c>
      <c r="G40" s="203">
        <f t="shared" si="1"/>
        <v>0</v>
      </c>
      <c r="H40" s="204">
        <f t="shared" si="0"/>
        <v>0</v>
      </c>
      <c r="I40" s="204"/>
      <c r="J40" s="204">
        <f t="shared" si="3"/>
        <v>0</v>
      </c>
      <c r="K40" s="205"/>
      <c r="L40" s="127"/>
      <c r="M40" s="128"/>
    </row>
    <row r="41" spans="2:13" s="1" customFormat="1" ht="24.75" customHeight="1">
      <c r="B41" s="202">
        <v>35</v>
      </c>
      <c r="C41" s="215" t="s">
        <v>465</v>
      </c>
      <c r="D41" s="104"/>
      <c r="E41" s="222" t="s">
        <v>5</v>
      </c>
      <c r="F41" s="130">
        <v>5</v>
      </c>
      <c r="G41" s="203">
        <f t="shared" si="1"/>
        <v>0</v>
      </c>
      <c r="H41" s="204">
        <f t="shared" si="0"/>
        <v>0</v>
      </c>
      <c r="I41" s="204"/>
      <c r="J41" s="204">
        <f t="shared" si="3"/>
        <v>0</v>
      </c>
      <c r="K41" s="205"/>
      <c r="L41" s="127"/>
      <c r="M41" s="128"/>
    </row>
    <row r="42" spans="2:13" s="1" customFormat="1" ht="24.75" customHeight="1">
      <c r="B42" s="202">
        <v>36</v>
      </c>
      <c r="C42" s="215" t="s">
        <v>547</v>
      </c>
      <c r="D42" s="104"/>
      <c r="E42" s="222" t="s">
        <v>5</v>
      </c>
      <c r="F42" s="130">
        <v>12</v>
      </c>
      <c r="G42" s="203">
        <f t="shared" si="1"/>
        <v>0</v>
      </c>
      <c r="H42" s="204">
        <f t="shared" si="0"/>
        <v>0</v>
      </c>
      <c r="I42" s="204"/>
      <c r="J42" s="204">
        <f t="shared" si="3"/>
        <v>0</v>
      </c>
      <c r="K42" s="205"/>
      <c r="L42" s="127"/>
      <c r="M42" s="128"/>
    </row>
    <row r="43" spans="2:13" s="1" customFormat="1" ht="24.75" customHeight="1">
      <c r="B43" s="202">
        <v>37</v>
      </c>
      <c r="C43" s="215" t="s">
        <v>472</v>
      </c>
      <c r="D43" s="104"/>
      <c r="E43" s="222" t="s">
        <v>37</v>
      </c>
      <c r="F43" s="130">
        <v>120</v>
      </c>
      <c r="G43" s="203">
        <f t="shared" si="1"/>
        <v>0</v>
      </c>
      <c r="H43" s="204">
        <f t="shared" si="0"/>
        <v>0</v>
      </c>
      <c r="I43" s="204"/>
      <c r="J43" s="204">
        <f t="shared" si="3"/>
        <v>0</v>
      </c>
      <c r="K43" s="205"/>
      <c r="L43" s="127"/>
      <c r="M43" s="128"/>
    </row>
    <row r="44" spans="2:13" s="1" customFormat="1" ht="24.75" customHeight="1">
      <c r="B44" s="202">
        <v>38</v>
      </c>
      <c r="C44" s="215" t="s">
        <v>471</v>
      </c>
      <c r="D44" s="104"/>
      <c r="E44" s="222" t="s">
        <v>37</v>
      </c>
      <c r="F44" s="130">
        <v>250</v>
      </c>
      <c r="G44" s="203">
        <f t="shared" si="1"/>
        <v>0</v>
      </c>
      <c r="H44" s="204">
        <f t="shared" si="0"/>
        <v>0</v>
      </c>
      <c r="I44" s="204"/>
      <c r="J44" s="204">
        <f t="shared" si="3"/>
        <v>0</v>
      </c>
      <c r="K44" s="205"/>
      <c r="L44" s="127"/>
      <c r="M44" s="128"/>
    </row>
    <row r="45" spans="2:13" s="1" customFormat="1" ht="24.75" customHeight="1">
      <c r="B45" s="202">
        <v>39</v>
      </c>
      <c r="C45" s="215" t="s">
        <v>467</v>
      </c>
      <c r="D45" s="104"/>
      <c r="E45" s="222" t="s">
        <v>5</v>
      </c>
      <c r="F45" s="130">
        <v>35</v>
      </c>
      <c r="G45" s="203">
        <f t="shared" si="1"/>
        <v>0</v>
      </c>
      <c r="H45" s="204">
        <f t="shared" si="0"/>
        <v>0</v>
      </c>
      <c r="I45" s="204"/>
      <c r="J45" s="204">
        <f t="shared" si="3"/>
        <v>0</v>
      </c>
      <c r="K45" s="205"/>
      <c r="L45" s="127"/>
      <c r="M45" s="128"/>
    </row>
    <row r="46" spans="2:13" s="1" customFormat="1" ht="24.75" customHeight="1">
      <c r="B46" s="202">
        <v>40</v>
      </c>
      <c r="C46" s="215" t="s">
        <v>587</v>
      </c>
      <c r="D46" s="104"/>
      <c r="E46" s="222" t="s">
        <v>37</v>
      </c>
      <c r="F46" s="130">
        <v>600</v>
      </c>
      <c r="G46" s="203">
        <f t="shared" si="1"/>
        <v>0</v>
      </c>
      <c r="H46" s="204">
        <f t="shared" si="0"/>
        <v>0</v>
      </c>
      <c r="I46" s="204"/>
      <c r="J46" s="204">
        <f t="shared" si="3"/>
        <v>0</v>
      </c>
      <c r="K46" s="205"/>
      <c r="L46" s="127"/>
      <c r="M46" s="128"/>
    </row>
    <row r="47" spans="2:13" s="1" customFormat="1" ht="24.75" customHeight="1">
      <c r="B47" s="202">
        <v>41</v>
      </c>
      <c r="C47" s="215" t="s">
        <v>466</v>
      </c>
      <c r="D47" s="104"/>
      <c r="E47" s="222" t="s">
        <v>5</v>
      </c>
      <c r="F47" s="130">
        <v>20</v>
      </c>
      <c r="G47" s="203">
        <f t="shared" si="1"/>
        <v>0</v>
      </c>
      <c r="H47" s="204">
        <f t="shared" si="0"/>
        <v>0</v>
      </c>
      <c r="I47" s="204"/>
      <c r="J47" s="204">
        <f t="shared" si="3"/>
        <v>0</v>
      </c>
      <c r="K47" s="205"/>
      <c r="L47" s="127"/>
      <c r="M47" s="128"/>
    </row>
    <row r="48" spans="2:13" s="1" customFormat="1" ht="24.75" customHeight="1">
      <c r="B48" s="202">
        <v>42</v>
      </c>
      <c r="C48" s="215" t="s">
        <v>463</v>
      </c>
      <c r="D48" s="104"/>
      <c r="E48" s="222" t="s">
        <v>37</v>
      </c>
      <c r="F48" s="130">
        <v>500</v>
      </c>
      <c r="G48" s="203">
        <f t="shared" si="1"/>
        <v>0</v>
      </c>
      <c r="H48" s="204">
        <f t="shared" si="0"/>
        <v>0</v>
      </c>
      <c r="I48" s="204"/>
      <c r="J48" s="204">
        <f t="shared" si="3"/>
        <v>0</v>
      </c>
      <c r="K48" s="205"/>
      <c r="L48" s="127"/>
      <c r="M48" s="128"/>
    </row>
    <row r="49" spans="2:13" s="1" customFormat="1" ht="24.75" customHeight="1">
      <c r="B49" s="202">
        <v>43</v>
      </c>
      <c r="C49" s="215" t="s">
        <v>588</v>
      </c>
      <c r="D49" s="104"/>
      <c r="E49" s="222" t="s">
        <v>37</v>
      </c>
      <c r="F49" s="130">
        <v>390</v>
      </c>
      <c r="G49" s="203">
        <f t="shared" si="1"/>
        <v>0</v>
      </c>
      <c r="H49" s="204">
        <f t="shared" si="0"/>
        <v>0</v>
      </c>
      <c r="I49" s="204"/>
      <c r="J49" s="204">
        <f t="shared" si="3"/>
        <v>0</v>
      </c>
      <c r="K49" s="205"/>
      <c r="L49" s="127"/>
      <c r="M49" s="128"/>
    </row>
    <row r="50" spans="2:13" s="1" customFormat="1" ht="24.75" customHeight="1">
      <c r="B50" s="202">
        <v>44</v>
      </c>
      <c r="C50" s="215" t="s">
        <v>179</v>
      </c>
      <c r="D50" s="104"/>
      <c r="E50" s="222" t="s">
        <v>37</v>
      </c>
      <c r="F50" s="130">
        <v>120</v>
      </c>
      <c r="G50" s="203">
        <f t="shared" si="1"/>
        <v>0</v>
      </c>
      <c r="H50" s="204">
        <f t="shared" si="0"/>
        <v>0</v>
      </c>
      <c r="I50" s="204"/>
      <c r="J50" s="204">
        <f t="shared" si="3"/>
        <v>0</v>
      </c>
      <c r="K50" s="205"/>
      <c r="L50" s="127"/>
      <c r="M50" s="128"/>
    </row>
    <row r="51" spans="2:13" s="1" customFormat="1" ht="24.75" customHeight="1">
      <c r="B51" s="202">
        <v>45</v>
      </c>
      <c r="C51" s="217" t="s">
        <v>461</v>
      </c>
      <c r="D51" s="132"/>
      <c r="E51" s="211" t="s">
        <v>462</v>
      </c>
      <c r="F51" s="133">
        <v>1500</v>
      </c>
      <c r="G51" s="203">
        <f t="shared" si="1"/>
        <v>0</v>
      </c>
      <c r="H51" s="204">
        <f t="shared" si="0"/>
        <v>0</v>
      </c>
      <c r="I51" s="225"/>
      <c r="J51" s="204">
        <f t="shared" si="3"/>
        <v>0</v>
      </c>
      <c r="K51" s="205"/>
      <c r="L51" s="127"/>
      <c r="M51" s="128"/>
    </row>
    <row r="52" spans="2:13" s="1" customFormat="1" ht="24.75" customHeight="1">
      <c r="B52" s="202">
        <v>46</v>
      </c>
      <c r="C52" s="217" t="s">
        <v>460</v>
      </c>
      <c r="D52" s="132"/>
      <c r="E52" s="211" t="s">
        <v>165</v>
      </c>
      <c r="F52" s="133">
        <v>300</v>
      </c>
      <c r="G52" s="203">
        <f t="shared" si="1"/>
        <v>0</v>
      </c>
      <c r="H52" s="204">
        <f t="shared" si="0"/>
        <v>0</v>
      </c>
      <c r="I52" s="225"/>
      <c r="J52" s="204">
        <f t="shared" si="3"/>
        <v>0</v>
      </c>
      <c r="K52" s="205"/>
      <c r="L52" s="127"/>
      <c r="M52" s="128"/>
    </row>
    <row r="53" spans="2:13" s="1" customFormat="1" ht="24.75" customHeight="1">
      <c r="B53" s="202">
        <v>47</v>
      </c>
      <c r="C53" s="217" t="s">
        <v>441</v>
      </c>
      <c r="D53" s="132"/>
      <c r="E53" s="211" t="s">
        <v>5</v>
      </c>
      <c r="F53" s="133">
        <v>2</v>
      </c>
      <c r="G53" s="203">
        <f t="shared" si="1"/>
        <v>0</v>
      </c>
      <c r="H53" s="204">
        <f t="shared" si="0"/>
        <v>0</v>
      </c>
      <c r="I53" s="225"/>
      <c r="J53" s="204">
        <f t="shared" si="3"/>
        <v>0</v>
      </c>
      <c r="K53" s="205"/>
      <c r="L53" s="127"/>
      <c r="M53" s="128"/>
    </row>
    <row r="54" spans="2:13" s="1" customFormat="1" ht="24.75" customHeight="1">
      <c r="B54" s="202">
        <v>48</v>
      </c>
      <c r="C54" s="217" t="s">
        <v>448</v>
      </c>
      <c r="D54" s="132"/>
      <c r="E54" s="211" t="s">
        <v>5</v>
      </c>
      <c r="F54" s="133">
        <v>1.5</v>
      </c>
      <c r="G54" s="203">
        <f t="shared" si="1"/>
        <v>0</v>
      </c>
      <c r="H54" s="204">
        <f t="shared" si="0"/>
        <v>0</v>
      </c>
      <c r="I54" s="225"/>
      <c r="J54" s="204">
        <f t="shared" si="3"/>
        <v>0</v>
      </c>
      <c r="K54" s="205"/>
      <c r="L54" s="127"/>
      <c r="M54" s="128"/>
    </row>
    <row r="55" spans="2:13" s="1" customFormat="1" ht="24.75" customHeight="1">
      <c r="B55" s="202">
        <v>49</v>
      </c>
      <c r="C55" s="217" t="s">
        <v>694</v>
      </c>
      <c r="D55" s="132"/>
      <c r="E55" s="211" t="s">
        <v>37</v>
      </c>
      <c r="F55" s="133">
        <v>480</v>
      </c>
      <c r="G55" s="203">
        <f t="shared" si="1"/>
        <v>0</v>
      </c>
      <c r="H55" s="204">
        <f t="shared" si="0"/>
        <v>0</v>
      </c>
      <c r="I55" s="225"/>
      <c r="J55" s="204">
        <f t="shared" si="3"/>
        <v>0</v>
      </c>
      <c r="K55" s="205"/>
      <c r="L55" s="127"/>
      <c r="M55" s="128"/>
    </row>
    <row r="56" spans="2:13" s="1" customFormat="1" ht="24.75" customHeight="1">
      <c r="B56" s="202">
        <v>50</v>
      </c>
      <c r="C56" s="217" t="s">
        <v>696</v>
      </c>
      <c r="D56" s="132"/>
      <c r="E56" s="211" t="s">
        <v>37</v>
      </c>
      <c r="F56" s="133">
        <v>30</v>
      </c>
      <c r="G56" s="203">
        <f t="shared" si="1"/>
        <v>0</v>
      </c>
      <c r="H56" s="204">
        <f t="shared" si="0"/>
        <v>0</v>
      </c>
      <c r="I56" s="225"/>
      <c r="J56" s="204">
        <f t="shared" si="3"/>
        <v>0</v>
      </c>
      <c r="K56" s="205"/>
      <c r="L56" s="127"/>
      <c r="M56" s="128"/>
    </row>
    <row r="57" spans="2:13" s="1" customFormat="1" ht="24.75" customHeight="1">
      <c r="B57" s="202">
        <v>51</v>
      </c>
      <c r="C57" s="130" t="s">
        <v>671</v>
      </c>
      <c r="D57" s="104"/>
      <c r="E57" s="104" t="s">
        <v>37</v>
      </c>
      <c r="F57" s="130">
        <v>130</v>
      </c>
      <c r="G57" s="203"/>
      <c r="H57" s="204"/>
      <c r="I57" s="225"/>
      <c r="J57" s="204">
        <f t="shared" si="3"/>
        <v>0</v>
      </c>
      <c r="K57" s="205"/>
      <c r="L57" s="127"/>
      <c r="M57" s="128"/>
    </row>
    <row r="58" spans="2:13" ht="22.95" customHeight="1">
      <c r="B58" s="46"/>
      <c r="C58" s="113"/>
      <c r="D58" s="137"/>
      <c r="E58" s="185"/>
      <c r="F58" s="185"/>
      <c r="G58" s="185"/>
      <c r="H58" s="226">
        <f>SUM(H7:H56)</f>
        <v>0</v>
      </c>
      <c r="I58" s="185" t="s">
        <v>72</v>
      </c>
      <c r="J58" s="226">
        <f>SUM(J7:J57)</f>
        <v>0</v>
      </c>
      <c r="K58" s="136"/>
      <c r="L58" s="46"/>
      <c r="M58" s="226">
        <f>SUM(M7:M57)</f>
        <v>0</v>
      </c>
    </row>
    <row r="59" spans="2:13" ht="22.95" customHeight="1">
      <c r="B59" s="46"/>
      <c r="C59" s="113"/>
      <c r="D59" s="137"/>
      <c r="E59" s="185"/>
      <c r="F59" s="185"/>
      <c r="G59" s="185"/>
      <c r="H59" s="136"/>
      <c r="I59" s="185"/>
      <c r="J59" s="136"/>
      <c r="K59" s="136"/>
      <c r="L59" s="46"/>
      <c r="M59" s="46"/>
    </row>
    <row r="60" spans="2:13" ht="30.6" customHeight="1">
      <c r="B60" s="46"/>
      <c r="C60" s="318" t="s">
        <v>725</v>
      </c>
      <c r="D60" s="318"/>
      <c r="E60" s="318"/>
      <c r="F60" s="318"/>
      <c r="G60" s="318"/>
      <c r="H60" s="318"/>
      <c r="I60" s="318"/>
      <c r="J60" s="318"/>
      <c r="K60" s="180"/>
      <c r="L60" s="46"/>
      <c r="M60" s="46"/>
    </row>
    <row r="61" spans="2:13" ht="19.2" hidden="1" customHeight="1">
      <c r="B61" s="46"/>
      <c r="C61" s="113"/>
      <c r="D61" s="113"/>
      <c r="E61" s="113"/>
      <c r="F61" s="113"/>
      <c r="G61" s="113"/>
      <c r="H61" s="113"/>
      <c r="I61" s="113"/>
      <c r="J61" s="113"/>
      <c r="K61" s="113"/>
      <c r="L61" s="46"/>
      <c r="M61" s="46"/>
    </row>
    <row r="62" spans="2:13" ht="32.25" hidden="1" customHeight="1">
      <c r="B62" s="46"/>
      <c r="C62" s="113" t="s">
        <v>447</v>
      </c>
      <c r="D62" s="137"/>
      <c r="E62" s="137"/>
      <c r="F62" s="137"/>
      <c r="G62" s="137"/>
      <c r="H62" s="137"/>
      <c r="I62" s="137"/>
      <c r="J62" s="113"/>
      <c r="K62" s="113"/>
      <c r="L62" s="46"/>
      <c r="M62" s="46"/>
    </row>
    <row r="63" spans="2:13" hidden="1">
      <c r="B63" s="46"/>
      <c r="C63" s="313"/>
      <c r="D63" s="313"/>
      <c r="E63" s="313"/>
      <c r="F63" s="313"/>
      <c r="G63" s="313"/>
      <c r="H63" s="313"/>
      <c r="I63" s="313"/>
      <c r="J63" s="313"/>
      <c r="K63" s="179"/>
      <c r="L63" s="46"/>
      <c r="M63" s="46"/>
    </row>
    <row r="64" spans="2:13" hidden="1">
      <c r="B64" s="46"/>
      <c r="C64" s="113"/>
      <c r="D64" s="113"/>
      <c r="E64" s="113"/>
      <c r="F64" s="113"/>
      <c r="G64" s="113"/>
      <c r="H64" s="113"/>
      <c r="I64" s="113"/>
      <c r="J64" s="113"/>
      <c r="K64" s="113"/>
      <c r="L64" s="46"/>
      <c r="M64" s="46"/>
    </row>
    <row r="65" spans="2:13" ht="23.25" hidden="1" customHeight="1">
      <c r="B65" s="46"/>
      <c r="C65" s="113"/>
      <c r="D65" s="137"/>
      <c r="E65" s="137"/>
      <c r="F65" s="137"/>
      <c r="G65" s="137"/>
      <c r="H65" s="137"/>
      <c r="I65" s="137"/>
      <c r="J65" s="113"/>
      <c r="K65" s="113"/>
      <c r="L65" s="46"/>
      <c r="M65" s="46"/>
    </row>
    <row r="66" spans="2:13" hidden="1">
      <c r="B66" s="46"/>
      <c r="C66" s="313"/>
      <c r="D66" s="313"/>
      <c r="E66" s="313"/>
      <c r="F66" s="313"/>
      <c r="G66" s="313"/>
      <c r="H66" s="313"/>
      <c r="I66" s="313"/>
      <c r="J66" s="313"/>
      <c r="K66" s="179"/>
      <c r="L66" s="46"/>
      <c r="M66" s="46"/>
    </row>
    <row r="67" spans="2:13">
      <c r="B67" s="46"/>
      <c r="C67" s="113"/>
      <c r="D67" s="113"/>
      <c r="E67" s="113"/>
      <c r="F67" s="113"/>
      <c r="G67" s="113"/>
      <c r="H67" s="113"/>
      <c r="I67" s="113"/>
      <c r="J67" s="113"/>
      <c r="K67" s="113"/>
      <c r="L67" s="46"/>
      <c r="M67" s="46"/>
    </row>
    <row r="68" spans="2:13">
      <c r="B68" s="46"/>
      <c r="C68" s="113"/>
      <c r="D68" s="137"/>
      <c r="E68" s="137"/>
      <c r="F68" s="137"/>
      <c r="G68" s="137"/>
      <c r="H68" s="137"/>
      <c r="I68" s="137"/>
      <c r="J68" s="113"/>
      <c r="K68" s="113"/>
      <c r="L68" s="46"/>
      <c r="M68" s="46"/>
    </row>
    <row r="69" spans="2:13" ht="25.2" customHeight="1">
      <c r="B69" s="46"/>
      <c r="C69" s="313" t="s">
        <v>9</v>
      </c>
      <c r="D69" s="313"/>
      <c r="E69" s="313"/>
      <c r="F69" s="313"/>
      <c r="G69" s="313"/>
      <c r="H69" s="313"/>
      <c r="I69" s="313"/>
      <c r="J69" s="313"/>
      <c r="K69" s="179"/>
      <c r="L69" s="46"/>
      <c r="M69" s="46"/>
    </row>
    <row r="70" spans="2:13" ht="16.95" customHeight="1">
      <c r="B70" s="46"/>
      <c r="C70" s="46" t="s">
        <v>86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</row>
    <row r="71" spans="2:13" ht="20.399999999999999" customHeight="1">
      <c r="B71" s="46"/>
      <c r="C71" s="46" t="s">
        <v>142</v>
      </c>
      <c r="D71" s="114"/>
      <c r="E71" s="114"/>
      <c r="F71" s="114"/>
      <c r="G71" s="114"/>
      <c r="H71" s="46"/>
      <c r="I71" s="46"/>
      <c r="J71" s="46"/>
      <c r="K71" s="46"/>
      <c r="L71" s="46"/>
      <c r="M71" s="46"/>
    </row>
    <row r="72" spans="2:13" ht="18" customHeight="1">
      <c r="B72" s="46"/>
      <c r="C72" s="46" t="s">
        <v>180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2:13">
      <c r="B73" s="46"/>
      <c r="C73" s="46"/>
      <c r="D73" s="46" t="s">
        <v>400</v>
      </c>
      <c r="E73" s="46"/>
      <c r="F73" s="46"/>
      <c r="G73" s="46"/>
      <c r="H73" s="46"/>
      <c r="I73" s="46"/>
      <c r="J73" s="46"/>
      <c r="K73" s="46"/>
      <c r="L73" s="46"/>
      <c r="M73" s="46"/>
    </row>
    <row r="74" spans="2:13">
      <c r="B74" s="46"/>
      <c r="C74" s="114" t="s">
        <v>401</v>
      </c>
      <c r="D74" s="114"/>
      <c r="E74" s="114"/>
      <c r="F74" s="114"/>
      <c r="G74" s="114"/>
      <c r="H74" s="114"/>
      <c r="I74" s="114"/>
      <c r="J74" s="46"/>
      <c r="K74" s="46"/>
      <c r="L74" s="46"/>
      <c r="M74" s="46"/>
    </row>
    <row r="75" spans="2:13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2:13">
      <c r="B76" s="46"/>
      <c r="C76" s="46" t="s">
        <v>706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2:13">
      <c r="B77" s="46"/>
      <c r="C77" s="227"/>
      <c r="D77" s="227"/>
      <c r="E77" s="227"/>
      <c r="F77" s="227"/>
      <c r="G77" s="227"/>
      <c r="H77" s="227"/>
      <c r="I77" s="227"/>
      <c r="J77" s="46"/>
      <c r="K77" s="46"/>
      <c r="L77" s="46"/>
      <c r="M77" s="46"/>
    </row>
    <row r="78" spans="2:13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2:13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2:13"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</row>
    <row r="81" spans="2:13"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</row>
    <row r="82" spans="2:13"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</row>
  </sheetData>
  <mergeCells count="10">
    <mergeCell ref="C69:J69"/>
    <mergeCell ref="C63:J63"/>
    <mergeCell ref="C66:J66"/>
    <mergeCell ref="C3:J3"/>
    <mergeCell ref="C60:J60"/>
    <mergeCell ref="C5:C6"/>
    <mergeCell ref="D5:D6"/>
    <mergeCell ref="E5:E6"/>
    <mergeCell ref="F5:F6"/>
    <mergeCell ref="F4:M4"/>
  </mergeCells>
  <pageMargins left="0.70866141732283472" right="0.70866141732283472" top="0.26" bottom="0.19" header="0.2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N215"/>
  <sheetViews>
    <sheetView topLeftCell="A62" workbookViewId="0">
      <selection activeCell="C7" sqref="C7:C114"/>
    </sheetView>
  </sheetViews>
  <sheetFormatPr defaultRowHeight="13.8"/>
  <cols>
    <col min="1" max="1" width="4.8984375" customWidth="1"/>
    <col min="2" max="2" width="0.19921875" customWidth="1"/>
    <col min="3" max="3" width="3.8984375" customWidth="1"/>
    <col min="4" max="4" width="19" customWidth="1"/>
    <col min="5" max="5" width="13.8984375" customWidth="1"/>
    <col min="6" max="6" width="7.69921875" customWidth="1"/>
    <col min="7" max="7" width="7.8984375" customWidth="1"/>
    <col min="8" max="8" width="10" customWidth="1"/>
    <col min="9" max="10" width="9.69921875" customWidth="1"/>
    <col min="12" max="12" width="10.3984375" customWidth="1"/>
  </cols>
  <sheetData>
    <row r="1" spans="3:14" ht="14.25" customHeight="1">
      <c r="D1" s="326"/>
      <c r="E1" s="326"/>
      <c r="F1" s="326"/>
      <c r="G1" s="326"/>
      <c r="H1" s="326"/>
      <c r="I1" s="326"/>
      <c r="J1" s="38"/>
    </row>
    <row r="2" spans="3:14" ht="19.2" customHeight="1">
      <c r="C2" s="46"/>
      <c r="D2" s="140" t="s">
        <v>759</v>
      </c>
      <c r="E2" s="140"/>
      <c r="F2" s="46"/>
      <c r="G2" s="46"/>
      <c r="H2" s="46"/>
      <c r="I2" s="49"/>
      <c r="J2" s="49"/>
      <c r="K2" s="46"/>
      <c r="L2" s="46"/>
      <c r="M2" s="46"/>
      <c r="N2" s="52"/>
    </row>
    <row r="3" spans="3:14" ht="30" customHeight="1">
      <c r="C3" s="46"/>
      <c r="D3" s="46" t="s">
        <v>723</v>
      </c>
      <c r="E3" s="46"/>
      <c r="F3" s="46"/>
      <c r="G3" s="46"/>
      <c r="H3" s="46"/>
      <c r="I3" s="46"/>
      <c r="J3" s="46"/>
      <c r="K3" s="46"/>
      <c r="L3" s="46"/>
      <c r="M3" s="46"/>
      <c r="N3" s="52"/>
    </row>
    <row r="4" spans="3:14" ht="14.25" customHeight="1" thickBot="1">
      <c r="C4" s="46"/>
      <c r="D4" s="46"/>
      <c r="E4" s="333" t="s">
        <v>51</v>
      </c>
      <c r="F4" s="333"/>
      <c r="G4" s="333"/>
      <c r="H4" s="333"/>
      <c r="I4" s="333"/>
      <c r="J4" s="333"/>
      <c r="K4" s="333"/>
      <c r="L4" s="46"/>
      <c r="M4" s="46"/>
      <c r="N4" s="52"/>
    </row>
    <row r="5" spans="3:14" ht="26.4">
      <c r="C5" s="91"/>
      <c r="D5" s="327" t="s">
        <v>0</v>
      </c>
      <c r="E5" s="329" t="s">
        <v>68</v>
      </c>
      <c r="F5" s="327" t="s">
        <v>1</v>
      </c>
      <c r="G5" s="331" t="s">
        <v>2</v>
      </c>
      <c r="H5" s="229" t="s">
        <v>14</v>
      </c>
      <c r="I5" s="230" t="s">
        <v>15</v>
      </c>
      <c r="J5" s="231"/>
      <c r="K5" s="232" t="s">
        <v>711</v>
      </c>
      <c r="L5" s="233" t="s">
        <v>719</v>
      </c>
      <c r="M5" s="118"/>
      <c r="N5" s="52"/>
    </row>
    <row r="6" spans="3:14" ht="40.200000000000003" thickBot="1">
      <c r="C6" s="96" t="s">
        <v>160</v>
      </c>
      <c r="D6" s="328"/>
      <c r="E6" s="330"/>
      <c r="F6" s="328"/>
      <c r="G6" s="332"/>
      <c r="H6" s="234" t="s">
        <v>726</v>
      </c>
      <c r="I6" s="235" t="s">
        <v>19</v>
      </c>
      <c r="J6" s="236" t="s">
        <v>714</v>
      </c>
      <c r="K6" s="237" t="s">
        <v>21</v>
      </c>
      <c r="L6" s="238"/>
      <c r="M6" s="46"/>
      <c r="N6" s="52"/>
    </row>
    <row r="7" spans="3:14" ht="22.2" customHeight="1">
      <c r="C7" s="102" t="s">
        <v>609</v>
      </c>
      <c r="D7" s="131" t="s">
        <v>289</v>
      </c>
      <c r="E7" s="132"/>
      <c r="F7" s="132" t="s">
        <v>37</v>
      </c>
      <c r="G7" s="133">
        <v>5500</v>
      </c>
      <c r="H7" s="239"/>
      <c r="I7" s="240">
        <f t="shared" ref="I7:I38" si="0">G7*H7</f>
        <v>0</v>
      </c>
      <c r="J7" s="241"/>
      <c r="K7" s="242"/>
      <c r="L7" s="243"/>
      <c r="M7" s="46"/>
      <c r="N7" s="52"/>
    </row>
    <row r="8" spans="3:14" ht="22.2" customHeight="1">
      <c r="C8" s="102" t="s">
        <v>610</v>
      </c>
      <c r="D8" s="103" t="s">
        <v>302</v>
      </c>
      <c r="E8" s="104"/>
      <c r="F8" s="104" t="s">
        <v>5</v>
      </c>
      <c r="G8" s="130">
        <v>50</v>
      </c>
      <c r="H8" s="125"/>
      <c r="I8" s="240">
        <f t="shared" si="0"/>
        <v>0</v>
      </c>
      <c r="J8" s="241"/>
      <c r="K8" s="127"/>
      <c r="L8" s="128"/>
      <c r="M8" s="46"/>
      <c r="N8" s="52"/>
    </row>
    <row r="9" spans="3:14" ht="22.2" customHeight="1">
      <c r="C9" s="102" t="s">
        <v>611</v>
      </c>
      <c r="D9" s="122" t="s">
        <v>320</v>
      </c>
      <c r="E9" s="123"/>
      <c r="F9" s="123" t="s">
        <v>37</v>
      </c>
      <c r="G9" s="124">
        <v>20</v>
      </c>
      <c r="H9" s="244"/>
      <c r="I9" s="240">
        <f t="shared" si="0"/>
        <v>0</v>
      </c>
      <c r="J9" s="241"/>
      <c r="K9" s="127"/>
      <c r="L9" s="128"/>
      <c r="M9" s="46"/>
      <c r="N9" s="52"/>
    </row>
    <row r="10" spans="3:14" ht="22.2" customHeight="1">
      <c r="C10" s="102" t="s">
        <v>612</v>
      </c>
      <c r="D10" s="103" t="s">
        <v>319</v>
      </c>
      <c r="E10" s="104"/>
      <c r="F10" s="104" t="s">
        <v>5</v>
      </c>
      <c r="G10" s="130">
        <v>20</v>
      </c>
      <c r="H10" s="125"/>
      <c r="I10" s="240">
        <f t="shared" si="0"/>
        <v>0</v>
      </c>
      <c r="J10" s="241"/>
      <c r="K10" s="127"/>
      <c r="L10" s="128"/>
      <c r="M10" s="46"/>
      <c r="N10" s="52"/>
    </row>
    <row r="11" spans="3:14" ht="22.2" customHeight="1">
      <c r="C11" s="102" t="s">
        <v>613</v>
      </c>
      <c r="D11" s="122" t="s">
        <v>303</v>
      </c>
      <c r="E11" s="123"/>
      <c r="F11" s="123" t="s">
        <v>5</v>
      </c>
      <c r="G11" s="124">
        <v>700</v>
      </c>
      <c r="H11" s="244"/>
      <c r="I11" s="240">
        <f t="shared" si="0"/>
        <v>0</v>
      </c>
      <c r="J11" s="241"/>
      <c r="K11" s="127"/>
      <c r="L11" s="128"/>
      <c r="M11" s="46"/>
      <c r="N11" s="52"/>
    </row>
    <row r="12" spans="3:14" ht="22.2" customHeight="1">
      <c r="C12" s="102" t="s">
        <v>614</v>
      </c>
      <c r="D12" s="103" t="s">
        <v>416</v>
      </c>
      <c r="E12" s="104"/>
      <c r="F12" s="104" t="s">
        <v>5</v>
      </c>
      <c r="G12" s="130">
        <v>20</v>
      </c>
      <c r="H12" s="125"/>
      <c r="I12" s="240">
        <f t="shared" si="0"/>
        <v>0</v>
      </c>
      <c r="J12" s="241"/>
      <c r="K12" s="127"/>
      <c r="L12" s="128"/>
      <c r="M12" s="46"/>
      <c r="N12" s="52"/>
    </row>
    <row r="13" spans="3:14" ht="22.2" customHeight="1">
      <c r="C13" s="102" t="s">
        <v>615</v>
      </c>
      <c r="D13" s="122" t="s">
        <v>288</v>
      </c>
      <c r="E13" s="123"/>
      <c r="F13" s="123" t="s">
        <v>37</v>
      </c>
      <c r="G13" s="124">
        <v>6</v>
      </c>
      <c r="H13" s="244"/>
      <c r="I13" s="240">
        <f t="shared" si="0"/>
        <v>0</v>
      </c>
      <c r="J13" s="241"/>
      <c r="K13" s="127"/>
      <c r="L13" s="128"/>
      <c r="M13" s="46"/>
      <c r="N13" s="52"/>
    </row>
    <row r="14" spans="3:14" ht="22.2" customHeight="1">
      <c r="C14" s="102" t="s">
        <v>616</v>
      </c>
      <c r="D14" s="103" t="s">
        <v>486</v>
      </c>
      <c r="E14" s="104"/>
      <c r="F14" s="104" t="s">
        <v>5</v>
      </c>
      <c r="G14" s="130">
        <v>6</v>
      </c>
      <c r="H14" s="125"/>
      <c r="I14" s="240">
        <f t="shared" si="0"/>
        <v>0</v>
      </c>
      <c r="J14" s="241"/>
      <c r="K14" s="127"/>
      <c r="L14" s="128"/>
      <c r="M14" s="46"/>
      <c r="N14" s="52"/>
    </row>
    <row r="15" spans="3:14" ht="22.2" customHeight="1">
      <c r="C15" s="102" t="s">
        <v>617</v>
      </c>
      <c r="D15" s="122" t="s">
        <v>311</v>
      </c>
      <c r="E15" s="123"/>
      <c r="F15" s="123" t="s">
        <v>36</v>
      </c>
      <c r="G15" s="124">
        <v>40</v>
      </c>
      <c r="H15" s="244"/>
      <c r="I15" s="240">
        <f t="shared" si="0"/>
        <v>0</v>
      </c>
      <c r="J15" s="241"/>
      <c r="K15" s="127"/>
      <c r="L15" s="128"/>
      <c r="M15" s="46"/>
      <c r="N15" s="52"/>
    </row>
    <row r="16" spans="3:14" ht="22.2" customHeight="1">
      <c r="C16" s="102" t="s">
        <v>618</v>
      </c>
      <c r="D16" s="103" t="s">
        <v>564</v>
      </c>
      <c r="E16" s="104"/>
      <c r="F16" s="104" t="s">
        <v>5</v>
      </c>
      <c r="G16" s="130">
        <v>6</v>
      </c>
      <c r="H16" s="125"/>
      <c r="I16" s="240">
        <f t="shared" si="0"/>
        <v>0</v>
      </c>
      <c r="J16" s="241"/>
      <c r="K16" s="127"/>
      <c r="L16" s="128"/>
      <c r="M16" s="46"/>
      <c r="N16" s="52"/>
    </row>
    <row r="17" spans="3:14" ht="22.2" customHeight="1">
      <c r="C17" s="102" t="s">
        <v>619</v>
      </c>
      <c r="D17" s="122" t="s">
        <v>308</v>
      </c>
      <c r="E17" s="123"/>
      <c r="F17" s="123" t="s">
        <v>37</v>
      </c>
      <c r="G17" s="124">
        <v>35</v>
      </c>
      <c r="H17" s="244"/>
      <c r="I17" s="240">
        <f t="shared" si="0"/>
        <v>0</v>
      </c>
      <c r="J17" s="241"/>
      <c r="K17" s="127"/>
      <c r="L17" s="128"/>
      <c r="M17" s="46"/>
      <c r="N17" s="52"/>
    </row>
    <row r="18" spans="3:14" ht="22.2" customHeight="1">
      <c r="C18" s="102" t="s">
        <v>620</v>
      </c>
      <c r="D18" s="103" t="s">
        <v>579</v>
      </c>
      <c r="E18" s="104"/>
      <c r="F18" s="104" t="s">
        <v>5</v>
      </c>
      <c r="G18" s="130">
        <v>10</v>
      </c>
      <c r="H18" s="125"/>
      <c r="I18" s="240">
        <f t="shared" si="0"/>
        <v>0</v>
      </c>
      <c r="J18" s="241"/>
      <c r="K18" s="127"/>
      <c r="L18" s="128"/>
      <c r="M18" s="46"/>
      <c r="N18" s="52"/>
    </row>
    <row r="19" spans="3:14" ht="22.2" customHeight="1">
      <c r="C19" s="102" t="s">
        <v>621</v>
      </c>
      <c r="D19" s="103" t="s">
        <v>292</v>
      </c>
      <c r="E19" s="104"/>
      <c r="F19" s="104" t="s">
        <v>5</v>
      </c>
      <c r="G19" s="130">
        <v>50</v>
      </c>
      <c r="H19" s="125"/>
      <c r="I19" s="240">
        <f t="shared" si="0"/>
        <v>0</v>
      </c>
      <c r="J19" s="241"/>
      <c r="K19" s="127"/>
      <c r="L19" s="128"/>
      <c r="M19" s="46"/>
      <c r="N19" s="52"/>
    </row>
    <row r="20" spans="3:14" ht="22.2" customHeight="1">
      <c r="C20" s="102" t="s">
        <v>622</v>
      </c>
      <c r="D20" s="122" t="s">
        <v>257</v>
      </c>
      <c r="E20" s="123"/>
      <c r="F20" s="123" t="s">
        <v>5</v>
      </c>
      <c r="G20" s="124">
        <v>220</v>
      </c>
      <c r="H20" s="244"/>
      <c r="I20" s="240">
        <f t="shared" si="0"/>
        <v>0</v>
      </c>
      <c r="J20" s="241"/>
      <c r="K20" s="127"/>
      <c r="L20" s="128"/>
      <c r="M20" s="46"/>
      <c r="N20" s="52"/>
    </row>
    <row r="21" spans="3:14" ht="22.2" customHeight="1">
      <c r="C21" s="102" t="s">
        <v>623</v>
      </c>
      <c r="D21" s="103" t="s">
        <v>256</v>
      </c>
      <c r="E21" s="104"/>
      <c r="F21" s="104" t="s">
        <v>5</v>
      </c>
      <c r="G21" s="130">
        <v>400</v>
      </c>
      <c r="H21" s="125"/>
      <c r="I21" s="240">
        <f t="shared" si="0"/>
        <v>0</v>
      </c>
      <c r="J21" s="241"/>
      <c r="K21" s="127"/>
      <c r="L21" s="128"/>
      <c r="M21" s="46"/>
      <c r="N21" s="52"/>
    </row>
    <row r="22" spans="3:14" ht="25.8" customHeight="1">
      <c r="C22" s="102" t="s">
        <v>624</v>
      </c>
      <c r="D22" s="103" t="s">
        <v>269</v>
      </c>
      <c r="E22" s="104"/>
      <c r="F22" s="104" t="s">
        <v>5</v>
      </c>
      <c r="G22" s="130">
        <v>20</v>
      </c>
      <c r="H22" s="125"/>
      <c r="I22" s="240">
        <f t="shared" si="0"/>
        <v>0</v>
      </c>
      <c r="J22" s="241"/>
      <c r="K22" s="127"/>
      <c r="L22" s="128"/>
      <c r="M22" s="46"/>
      <c r="N22" s="52"/>
    </row>
    <row r="23" spans="3:14" ht="21" customHeight="1">
      <c r="C23" s="102" t="s">
        <v>625</v>
      </c>
      <c r="D23" s="103" t="s">
        <v>270</v>
      </c>
      <c r="E23" s="104"/>
      <c r="F23" s="104" t="s">
        <v>37</v>
      </c>
      <c r="G23" s="130">
        <v>40</v>
      </c>
      <c r="H23" s="125"/>
      <c r="I23" s="240">
        <f t="shared" si="0"/>
        <v>0</v>
      </c>
      <c r="J23" s="241"/>
      <c r="K23" s="127"/>
      <c r="L23" s="128"/>
      <c r="M23" s="46"/>
      <c r="N23" s="52"/>
    </row>
    <row r="24" spans="3:14" ht="22.2" customHeight="1">
      <c r="C24" s="102" t="s">
        <v>626</v>
      </c>
      <c r="D24" s="103" t="s">
        <v>300</v>
      </c>
      <c r="E24" s="104"/>
      <c r="F24" s="104" t="s">
        <v>5</v>
      </c>
      <c r="G24" s="130">
        <v>5</v>
      </c>
      <c r="H24" s="125"/>
      <c r="I24" s="240">
        <f t="shared" si="0"/>
        <v>0</v>
      </c>
      <c r="J24" s="241"/>
      <c r="K24" s="127"/>
      <c r="L24" s="128"/>
      <c r="M24" s="46"/>
      <c r="N24" s="52"/>
    </row>
    <row r="25" spans="3:14" ht="22.2" customHeight="1">
      <c r="C25" s="102" t="s">
        <v>627</v>
      </c>
      <c r="D25" s="122" t="s">
        <v>281</v>
      </c>
      <c r="E25" s="123"/>
      <c r="F25" s="123" t="s">
        <v>5</v>
      </c>
      <c r="G25" s="124">
        <v>5</v>
      </c>
      <c r="H25" s="244"/>
      <c r="I25" s="240">
        <f t="shared" si="0"/>
        <v>0</v>
      </c>
      <c r="J25" s="241"/>
      <c r="K25" s="127"/>
      <c r="L25" s="128"/>
      <c r="M25" s="46"/>
      <c r="N25" s="52"/>
    </row>
    <row r="26" spans="3:14" ht="22.2" customHeight="1">
      <c r="C26" s="102" t="s">
        <v>628</v>
      </c>
      <c r="D26" s="103" t="s">
        <v>323</v>
      </c>
      <c r="E26" s="104"/>
      <c r="F26" s="104" t="s">
        <v>5</v>
      </c>
      <c r="G26" s="130">
        <v>60</v>
      </c>
      <c r="H26" s="125"/>
      <c r="I26" s="240">
        <f t="shared" si="0"/>
        <v>0</v>
      </c>
      <c r="J26" s="241"/>
      <c r="K26" s="127"/>
      <c r="L26" s="128"/>
      <c r="M26" s="46"/>
      <c r="N26" s="52"/>
    </row>
    <row r="27" spans="3:14" ht="22.2" customHeight="1">
      <c r="C27" s="102" t="s">
        <v>629</v>
      </c>
      <c r="D27" s="122" t="s">
        <v>306</v>
      </c>
      <c r="E27" s="123"/>
      <c r="F27" s="123" t="s">
        <v>5</v>
      </c>
      <c r="G27" s="124">
        <v>45</v>
      </c>
      <c r="H27" s="244"/>
      <c r="I27" s="240">
        <f t="shared" si="0"/>
        <v>0</v>
      </c>
      <c r="J27" s="241"/>
      <c r="K27" s="127"/>
      <c r="L27" s="128"/>
      <c r="M27" s="46"/>
      <c r="N27" s="52"/>
    </row>
    <row r="28" spans="3:14" ht="22.2" customHeight="1">
      <c r="C28" s="102" t="s">
        <v>630</v>
      </c>
      <c r="D28" s="103" t="s">
        <v>413</v>
      </c>
      <c r="E28" s="104"/>
      <c r="F28" s="104" t="s">
        <v>5</v>
      </c>
      <c r="G28" s="130">
        <v>10</v>
      </c>
      <c r="H28" s="125"/>
      <c r="I28" s="240">
        <f t="shared" si="0"/>
        <v>0</v>
      </c>
      <c r="J28" s="241"/>
      <c r="K28" s="127"/>
      <c r="L28" s="128"/>
      <c r="M28" s="46"/>
      <c r="N28" s="52"/>
    </row>
    <row r="29" spans="3:14" ht="22.2" customHeight="1">
      <c r="C29" s="102" t="s">
        <v>631</v>
      </c>
      <c r="D29" s="122" t="s">
        <v>279</v>
      </c>
      <c r="E29" s="123"/>
      <c r="F29" s="123" t="s">
        <v>5</v>
      </c>
      <c r="G29" s="124">
        <v>12</v>
      </c>
      <c r="H29" s="244"/>
      <c r="I29" s="240">
        <f t="shared" si="0"/>
        <v>0</v>
      </c>
      <c r="J29" s="241"/>
      <c r="K29" s="127"/>
      <c r="L29" s="128"/>
      <c r="M29" s="46"/>
      <c r="N29" s="52"/>
    </row>
    <row r="30" spans="3:14" ht="22.2" customHeight="1">
      <c r="C30" s="102" t="s">
        <v>632</v>
      </c>
      <c r="D30" s="103" t="s">
        <v>317</v>
      </c>
      <c r="E30" s="104"/>
      <c r="F30" s="104" t="s">
        <v>5</v>
      </c>
      <c r="G30" s="130">
        <v>40</v>
      </c>
      <c r="H30" s="125"/>
      <c r="I30" s="240">
        <f t="shared" si="0"/>
        <v>0</v>
      </c>
      <c r="J30" s="241"/>
      <c r="K30" s="127"/>
      <c r="L30" s="128"/>
      <c r="M30" s="46"/>
      <c r="N30" s="52"/>
    </row>
    <row r="31" spans="3:14" ht="22.2" customHeight="1">
      <c r="C31" s="102" t="s">
        <v>633</v>
      </c>
      <c r="D31" s="103" t="s">
        <v>77</v>
      </c>
      <c r="E31" s="123"/>
      <c r="F31" s="123" t="s">
        <v>5</v>
      </c>
      <c r="G31" s="124">
        <v>30</v>
      </c>
      <c r="H31" s="244"/>
      <c r="I31" s="240">
        <f t="shared" si="0"/>
        <v>0</v>
      </c>
      <c r="J31" s="241"/>
      <c r="K31" s="127"/>
      <c r="L31" s="128"/>
      <c r="M31" s="46"/>
      <c r="N31" s="52"/>
    </row>
    <row r="32" spans="3:14" ht="22.2" customHeight="1">
      <c r="C32" s="102" t="s">
        <v>634</v>
      </c>
      <c r="D32" s="122" t="s">
        <v>283</v>
      </c>
      <c r="E32" s="104"/>
      <c r="F32" s="104" t="s">
        <v>5</v>
      </c>
      <c r="G32" s="130">
        <v>10</v>
      </c>
      <c r="H32" s="125"/>
      <c r="I32" s="240">
        <f t="shared" si="0"/>
        <v>0</v>
      </c>
      <c r="J32" s="241"/>
      <c r="K32" s="127"/>
      <c r="L32" s="128"/>
      <c r="M32" s="46"/>
      <c r="N32" s="52"/>
    </row>
    <row r="33" spans="3:14" ht="27" customHeight="1">
      <c r="C33" s="102" t="s">
        <v>635</v>
      </c>
      <c r="D33" s="103" t="s">
        <v>434</v>
      </c>
      <c r="E33" s="104"/>
      <c r="F33" s="104" t="s">
        <v>5</v>
      </c>
      <c r="G33" s="130">
        <v>10</v>
      </c>
      <c r="H33" s="125"/>
      <c r="I33" s="240">
        <f t="shared" si="0"/>
        <v>0</v>
      </c>
      <c r="J33" s="241"/>
      <c r="K33" s="127"/>
      <c r="L33" s="128"/>
      <c r="M33" s="46"/>
      <c r="N33" s="52"/>
    </row>
    <row r="34" spans="3:14" ht="22.2" customHeight="1">
      <c r="C34" s="102" t="s">
        <v>636</v>
      </c>
      <c r="D34" s="103" t="s">
        <v>310</v>
      </c>
      <c r="E34" s="104"/>
      <c r="F34" s="104" t="s">
        <v>5</v>
      </c>
      <c r="G34" s="130">
        <v>10</v>
      </c>
      <c r="H34" s="125"/>
      <c r="I34" s="240">
        <f t="shared" si="0"/>
        <v>0</v>
      </c>
      <c r="J34" s="241"/>
      <c r="K34" s="127"/>
      <c r="L34" s="128"/>
      <c r="M34" s="46"/>
      <c r="N34" s="52"/>
    </row>
    <row r="35" spans="3:14" ht="22.2" customHeight="1">
      <c r="C35" s="102" t="s">
        <v>637</v>
      </c>
      <c r="D35" s="122" t="s">
        <v>298</v>
      </c>
      <c r="E35" s="123"/>
      <c r="F35" s="123" t="s">
        <v>37</v>
      </c>
      <c r="G35" s="124">
        <v>100</v>
      </c>
      <c r="H35" s="244"/>
      <c r="I35" s="240">
        <f t="shared" si="0"/>
        <v>0</v>
      </c>
      <c r="J35" s="241"/>
      <c r="K35" s="127"/>
      <c r="L35" s="128"/>
      <c r="M35" s="46"/>
      <c r="N35" s="52"/>
    </row>
    <row r="36" spans="3:14" ht="22.2" customHeight="1">
      <c r="C36" s="102" t="s">
        <v>638</v>
      </c>
      <c r="D36" s="103" t="s">
        <v>583</v>
      </c>
      <c r="E36" s="104"/>
      <c r="F36" s="104" t="s">
        <v>37</v>
      </c>
      <c r="G36" s="130">
        <v>130</v>
      </c>
      <c r="H36" s="125"/>
      <c r="I36" s="240">
        <f t="shared" si="0"/>
        <v>0</v>
      </c>
      <c r="J36" s="241"/>
      <c r="K36" s="127"/>
      <c r="L36" s="128"/>
      <c r="M36" s="46"/>
      <c r="N36" s="52"/>
    </row>
    <row r="37" spans="3:14" ht="22.2" customHeight="1">
      <c r="C37" s="102" t="s">
        <v>639</v>
      </c>
      <c r="D37" s="122" t="s">
        <v>284</v>
      </c>
      <c r="E37" s="123"/>
      <c r="F37" s="123" t="s">
        <v>5</v>
      </c>
      <c r="G37" s="124">
        <v>25</v>
      </c>
      <c r="H37" s="244"/>
      <c r="I37" s="240">
        <f t="shared" si="0"/>
        <v>0</v>
      </c>
      <c r="J37" s="241"/>
      <c r="K37" s="127"/>
      <c r="L37" s="128"/>
      <c r="M37" s="46"/>
      <c r="N37" s="52"/>
    </row>
    <row r="38" spans="3:14" ht="22.2" customHeight="1">
      <c r="C38" s="102" t="s">
        <v>640</v>
      </c>
      <c r="D38" s="103" t="s">
        <v>290</v>
      </c>
      <c r="E38" s="104"/>
      <c r="F38" s="104" t="s">
        <v>5</v>
      </c>
      <c r="G38" s="130">
        <v>260</v>
      </c>
      <c r="H38" s="125"/>
      <c r="I38" s="240">
        <f t="shared" si="0"/>
        <v>0</v>
      </c>
      <c r="J38" s="241"/>
      <c r="K38" s="127"/>
      <c r="L38" s="128"/>
      <c r="M38" s="46"/>
      <c r="N38" s="52"/>
    </row>
    <row r="39" spans="3:14" ht="22.2" customHeight="1">
      <c r="C39" s="102" t="s">
        <v>641</v>
      </c>
      <c r="D39" s="122" t="s">
        <v>318</v>
      </c>
      <c r="E39" s="123"/>
      <c r="F39" s="123" t="s">
        <v>5</v>
      </c>
      <c r="G39" s="124">
        <v>2</v>
      </c>
      <c r="H39" s="244"/>
      <c r="I39" s="240">
        <f t="shared" ref="I39:I68" si="1">G39*H39</f>
        <v>0</v>
      </c>
      <c r="J39" s="241"/>
      <c r="K39" s="127"/>
      <c r="L39" s="128"/>
      <c r="M39" s="46"/>
      <c r="N39" s="52"/>
    </row>
    <row r="40" spans="3:14" ht="22.2" customHeight="1">
      <c r="C40" s="102" t="s">
        <v>642</v>
      </c>
      <c r="D40" s="103" t="s">
        <v>674</v>
      </c>
      <c r="E40" s="104"/>
      <c r="F40" s="104" t="s">
        <v>5</v>
      </c>
      <c r="G40" s="130">
        <v>3</v>
      </c>
      <c r="H40" s="125"/>
      <c r="I40" s="240">
        <f t="shared" si="1"/>
        <v>0</v>
      </c>
      <c r="J40" s="241"/>
      <c r="K40" s="127"/>
      <c r="L40" s="128"/>
      <c r="M40" s="46"/>
      <c r="N40" s="52"/>
    </row>
    <row r="41" spans="3:14" ht="22.2" customHeight="1">
      <c r="C41" s="102" t="s">
        <v>643</v>
      </c>
      <c r="D41" s="103" t="s">
        <v>274</v>
      </c>
      <c r="E41" s="104"/>
      <c r="F41" s="104" t="s">
        <v>5</v>
      </c>
      <c r="G41" s="130">
        <v>950</v>
      </c>
      <c r="H41" s="125"/>
      <c r="I41" s="240">
        <f t="shared" si="1"/>
        <v>0</v>
      </c>
      <c r="J41" s="241"/>
      <c r="K41" s="127"/>
      <c r="L41" s="128"/>
      <c r="M41" s="46"/>
      <c r="N41" s="52"/>
    </row>
    <row r="42" spans="3:14" ht="22.2" customHeight="1">
      <c r="C42" s="102" t="s">
        <v>644</v>
      </c>
      <c r="D42" s="122" t="s">
        <v>485</v>
      </c>
      <c r="E42" s="123"/>
      <c r="F42" s="123" t="s">
        <v>5</v>
      </c>
      <c r="G42" s="124">
        <v>30</v>
      </c>
      <c r="H42" s="244"/>
      <c r="I42" s="245">
        <f t="shared" si="1"/>
        <v>0</v>
      </c>
      <c r="J42" s="246"/>
      <c r="K42" s="127"/>
      <c r="L42" s="128"/>
      <c r="M42" s="46"/>
      <c r="N42" s="52"/>
    </row>
    <row r="43" spans="3:14" ht="22.2" customHeight="1">
      <c r="C43" s="102" t="s">
        <v>645</v>
      </c>
      <c r="D43" s="103" t="s">
        <v>673</v>
      </c>
      <c r="E43" s="104"/>
      <c r="F43" s="104" t="s">
        <v>37</v>
      </c>
      <c r="G43" s="130">
        <v>4</v>
      </c>
      <c r="H43" s="125"/>
      <c r="I43" s="247">
        <f t="shared" si="1"/>
        <v>0</v>
      </c>
      <c r="J43" s="248"/>
      <c r="K43" s="127"/>
      <c r="L43" s="128"/>
      <c r="M43" s="46"/>
      <c r="N43" s="52"/>
    </row>
    <row r="44" spans="3:14" ht="22.2" customHeight="1">
      <c r="C44" s="102" t="s">
        <v>646</v>
      </c>
      <c r="D44" s="275" t="s">
        <v>324</v>
      </c>
      <c r="E44" s="104"/>
      <c r="F44" s="104" t="s">
        <v>37</v>
      </c>
      <c r="G44" s="130">
        <v>135</v>
      </c>
      <c r="H44" s="125"/>
      <c r="I44" s="240">
        <f t="shared" si="1"/>
        <v>0</v>
      </c>
      <c r="J44" s="241"/>
      <c r="K44" s="127"/>
      <c r="L44" s="128"/>
      <c r="M44" s="46"/>
      <c r="N44" s="52"/>
    </row>
    <row r="45" spans="3:14" ht="22.2" customHeight="1">
      <c r="C45" s="102" t="s">
        <v>647</v>
      </c>
      <c r="D45" s="103" t="s">
        <v>309</v>
      </c>
      <c r="E45" s="104"/>
      <c r="F45" s="104" t="s">
        <v>37</v>
      </c>
      <c r="G45" s="130">
        <v>100</v>
      </c>
      <c r="H45" s="125"/>
      <c r="I45" s="240">
        <f t="shared" si="1"/>
        <v>0</v>
      </c>
      <c r="J45" s="241"/>
      <c r="K45" s="127"/>
      <c r="L45" s="128"/>
      <c r="M45" s="46"/>
      <c r="N45" s="52"/>
    </row>
    <row r="46" spans="3:14" ht="22.2" customHeight="1">
      <c r="C46" s="102" t="s">
        <v>648</v>
      </c>
      <c r="D46" s="103" t="s">
        <v>264</v>
      </c>
      <c r="E46" s="104"/>
      <c r="F46" s="104" t="s">
        <v>5</v>
      </c>
      <c r="G46" s="130">
        <v>450</v>
      </c>
      <c r="H46" s="125"/>
      <c r="I46" s="240">
        <f t="shared" si="1"/>
        <v>0</v>
      </c>
      <c r="J46" s="241"/>
      <c r="K46" s="127"/>
      <c r="L46" s="128"/>
      <c r="M46" s="46"/>
      <c r="N46" s="52"/>
    </row>
    <row r="47" spans="3:14" ht="19.2" customHeight="1">
      <c r="C47" s="102" t="s">
        <v>649</v>
      </c>
      <c r="D47" s="122" t="s">
        <v>417</v>
      </c>
      <c r="E47" s="123"/>
      <c r="F47" s="123" t="s">
        <v>5</v>
      </c>
      <c r="G47" s="124">
        <v>50</v>
      </c>
      <c r="H47" s="244"/>
      <c r="I47" s="240">
        <f t="shared" si="1"/>
        <v>0</v>
      </c>
      <c r="J47" s="241"/>
      <c r="K47" s="127"/>
      <c r="L47" s="128"/>
      <c r="M47" s="46"/>
      <c r="N47" s="52"/>
    </row>
    <row r="48" spans="3:14" ht="24" customHeight="1">
      <c r="C48" s="102" t="s">
        <v>650</v>
      </c>
      <c r="D48" s="103" t="s">
        <v>267</v>
      </c>
      <c r="E48" s="104"/>
      <c r="F48" s="104" t="s">
        <v>5</v>
      </c>
      <c r="G48" s="130">
        <v>40</v>
      </c>
      <c r="H48" s="125"/>
      <c r="I48" s="240">
        <f t="shared" si="1"/>
        <v>0</v>
      </c>
      <c r="J48" s="241"/>
      <c r="K48" s="127"/>
      <c r="L48" s="128"/>
      <c r="M48" s="46"/>
      <c r="N48" s="52"/>
    </row>
    <row r="49" spans="3:14" ht="81" customHeight="1">
      <c r="C49" s="102" t="s">
        <v>651</v>
      </c>
      <c r="D49" s="249" t="s">
        <v>387</v>
      </c>
      <c r="E49" s="123"/>
      <c r="F49" s="123" t="s">
        <v>5</v>
      </c>
      <c r="G49" s="124">
        <v>300</v>
      </c>
      <c r="H49" s="244"/>
      <c r="I49" s="240">
        <f t="shared" si="1"/>
        <v>0</v>
      </c>
      <c r="J49" s="241"/>
      <c r="K49" s="127"/>
      <c r="L49" s="128"/>
      <c r="M49" s="46"/>
      <c r="N49" s="52"/>
    </row>
    <row r="50" spans="3:14" ht="26.4" customHeight="1">
      <c r="C50" s="102" t="s">
        <v>652</v>
      </c>
      <c r="D50" s="103" t="s">
        <v>263</v>
      </c>
      <c r="E50" s="104"/>
      <c r="F50" s="104" t="s">
        <v>5</v>
      </c>
      <c r="G50" s="130">
        <v>50</v>
      </c>
      <c r="H50" s="125"/>
      <c r="I50" s="240">
        <f t="shared" si="1"/>
        <v>0</v>
      </c>
      <c r="J50" s="241"/>
      <c r="K50" s="127"/>
      <c r="L50" s="128"/>
      <c r="M50" s="46"/>
      <c r="N50" s="52"/>
    </row>
    <row r="51" spans="3:14" ht="22.2" customHeight="1">
      <c r="C51" s="102" t="s">
        <v>653</v>
      </c>
      <c r="D51" s="122" t="s">
        <v>414</v>
      </c>
      <c r="E51" s="123"/>
      <c r="F51" s="123" t="s">
        <v>37</v>
      </c>
      <c r="G51" s="124">
        <v>40</v>
      </c>
      <c r="H51" s="244"/>
      <c r="I51" s="240">
        <f t="shared" si="1"/>
        <v>0</v>
      </c>
      <c r="J51" s="241"/>
      <c r="K51" s="127"/>
      <c r="L51" s="128"/>
      <c r="M51" s="46"/>
      <c r="N51" s="52"/>
    </row>
    <row r="52" spans="3:14" ht="22.2" customHeight="1">
      <c r="C52" s="102" t="s">
        <v>654</v>
      </c>
      <c r="D52" s="103" t="s">
        <v>265</v>
      </c>
      <c r="E52" s="104"/>
      <c r="F52" s="104" t="s">
        <v>37</v>
      </c>
      <c r="G52" s="130">
        <v>80</v>
      </c>
      <c r="H52" s="125"/>
      <c r="I52" s="240">
        <f t="shared" si="1"/>
        <v>0</v>
      </c>
      <c r="J52" s="241"/>
      <c r="K52" s="127"/>
      <c r="L52" s="128"/>
      <c r="M52" s="46"/>
      <c r="N52" s="52"/>
    </row>
    <row r="53" spans="3:14" ht="22.2" customHeight="1">
      <c r="C53" s="102" t="s">
        <v>655</v>
      </c>
      <c r="D53" s="103" t="s">
        <v>266</v>
      </c>
      <c r="E53" s="104"/>
      <c r="F53" s="104" t="s">
        <v>5</v>
      </c>
      <c r="G53" s="130">
        <v>30</v>
      </c>
      <c r="H53" s="125"/>
      <c r="I53" s="240">
        <f t="shared" si="1"/>
        <v>0</v>
      </c>
      <c r="J53" s="241"/>
      <c r="K53" s="127"/>
      <c r="L53" s="128"/>
      <c r="M53" s="46"/>
      <c r="N53" s="52"/>
    </row>
    <row r="54" spans="3:14" ht="22.2" customHeight="1">
      <c r="C54" s="102" t="s">
        <v>656</v>
      </c>
      <c r="D54" s="122" t="s">
        <v>577</v>
      </c>
      <c r="E54" s="123"/>
      <c r="F54" s="123" t="s">
        <v>37</v>
      </c>
      <c r="G54" s="124">
        <v>10</v>
      </c>
      <c r="H54" s="244"/>
      <c r="I54" s="240">
        <f t="shared" si="1"/>
        <v>0</v>
      </c>
      <c r="J54" s="241"/>
      <c r="K54" s="127"/>
      <c r="L54" s="128"/>
      <c r="M54" s="46"/>
      <c r="N54" s="52"/>
    </row>
    <row r="55" spans="3:14" ht="22.2" customHeight="1">
      <c r="C55" s="102" t="s">
        <v>657</v>
      </c>
      <c r="D55" s="103" t="s">
        <v>159</v>
      </c>
      <c r="E55" s="104"/>
      <c r="F55" s="104" t="s">
        <v>37</v>
      </c>
      <c r="G55" s="130">
        <v>20</v>
      </c>
      <c r="H55" s="125"/>
      <c r="I55" s="240">
        <f t="shared" si="1"/>
        <v>0</v>
      </c>
      <c r="J55" s="241"/>
      <c r="K55" s="127"/>
      <c r="L55" s="128"/>
      <c r="M55" s="46"/>
      <c r="N55" s="52"/>
    </row>
    <row r="56" spans="3:14" ht="22.2" customHeight="1">
      <c r="C56" s="102" t="s">
        <v>658</v>
      </c>
      <c r="D56" s="122" t="s">
        <v>295</v>
      </c>
      <c r="E56" s="123"/>
      <c r="F56" s="123" t="s">
        <v>5</v>
      </c>
      <c r="G56" s="124">
        <v>45</v>
      </c>
      <c r="H56" s="244"/>
      <c r="I56" s="240">
        <f t="shared" si="1"/>
        <v>0</v>
      </c>
      <c r="J56" s="241"/>
      <c r="K56" s="127"/>
      <c r="L56" s="128"/>
      <c r="M56" s="46"/>
      <c r="N56" s="52"/>
    </row>
    <row r="57" spans="3:14" ht="22.2" customHeight="1">
      <c r="C57" s="102" t="s">
        <v>659</v>
      </c>
      <c r="D57" s="103" t="s">
        <v>275</v>
      </c>
      <c r="E57" s="104"/>
      <c r="F57" s="104" t="s">
        <v>36</v>
      </c>
      <c r="G57" s="130">
        <v>300</v>
      </c>
      <c r="H57" s="125"/>
      <c r="I57" s="240">
        <f t="shared" si="1"/>
        <v>0</v>
      </c>
      <c r="J57" s="241"/>
      <c r="K57" s="127"/>
      <c r="L57" s="128"/>
      <c r="M57" s="46"/>
      <c r="N57" s="52"/>
    </row>
    <row r="58" spans="3:14" ht="22.2" customHeight="1">
      <c r="C58" s="102" t="s">
        <v>660</v>
      </c>
      <c r="D58" s="122" t="s">
        <v>410</v>
      </c>
      <c r="E58" s="123"/>
      <c r="F58" s="123" t="s">
        <v>5</v>
      </c>
      <c r="G58" s="124">
        <v>5</v>
      </c>
      <c r="H58" s="244"/>
      <c r="I58" s="240">
        <f t="shared" si="1"/>
        <v>0</v>
      </c>
      <c r="J58" s="241"/>
      <c r="K58" s="127"/>
      <c r="L58" s="128"/>
      <c r="M58" s="46"/>
      <c r="N58" s="52"/>
    </row>
    <row r="59" spans="3:14" ht="22.2" customHeight="1">
      <c r="C59" s="102" t="s">
        <v>661</v>
      </c>
      <c r="D59" s="103" t="s">
        <v>285</v>
      </c>
      <c r="E59" s="104"/>
      <c r="F59" s="104" t="s">
        <v>37</v>
      </c>
      <c r="G59" s="130">
        <v>10</v>
      </c>
      <c r="H59" s="125"/>
      <c r="I59" s="240">
        <f t="shared" si="1"/>
        <v>0</v>
      </c>
      <c r="J59" s="241"/>
      <c r="K59" s="127"/>
      <c r="L59" s="128"/>
      <c r="M59" s="46"/>
      <c r="N59" s="52"/>
    </row>
    <row r="60" spans="3:14" ht="22.2" customHeight="1">
      <c r="C60" s="102" t="s">
        <v>768</v>
      </c>
      <c r="D60" s="122" t="s">
        <v>286</v>
      </c>
      <c r="E60" s="123"/>
      <c r="F60" s="123" t="s">
        <v>37</v>
      </c>
      <c r="G60" s="124">
        <v>10</v>
      </c>
      <c r="H60" s="244"/>
      <c r="I60" s="240">
        <f t="shared" si="1"/>
        <v>0</v>
      </c>
      <c r="J60" s="241"/>
      <c r="K60" s="127"/>
      <c r="L60" s="128"/>
      <c r="M60" s="46"/>
      <c r="N60" s="52"/>
    </row>
    <row r="61" spans="3:14" ht="22.2" customHeight="1">
      <c r="C61" s="102" t="s">
        <v>773</v>
      </c>
      <c r="D61" s="103" t="s">
        <v>297</v>
      </c>
      <c r="E61" s="104"/>
      <c r="F61" s="104" t="s">
        <v>5</v>
      </c>
      <c r="G61" s="130">
        <v>400</v>
      </c>
      <c r="H61" s="125"/>
      <c r="I61" s="240">
        <f t="shared" si="1"/>
        <v>0</v>
      </c>
      <c r="J61" s="241"/>
      <c r="K61" s="127"/>
      <c r="L61" s="128"/>
      <c r="M61" s="46"/>
      <c r="N61" s="52"/>
    </row>
    <row r="62" spans="3:14" ht="22.2" customHeight="1">
      <c r="C62" s="102" t="s">
        <v>774</v>
      </c>
      <c r="D62" s="122" t="s">
        <v>487</v>
      </c>
      <c r="E62" s="123"/>
      <c r="F62" s="123" t="s">
        <v>37</v>
      </c>
      <c r="G62" s="124">
        <v>150</v>
      </c>
      <c r="H62" s="244"/>
      <c r="I62" s="240">
        <f t="shared" si="1"/>
        <v>0</v>
      </c>
      <c r="J62" s="241"/>
      <c r="K62" s="127"/>
      <c r="L62" s="128"/>
      <c r="M62" s="46"/>
      <c r="N62" s="52"/>
    </row>
    <row r="63" spans="3:14" ht="22.2" customHeight="1">
      <c r="C63" s="102" t="s">
        <v>775</v>
      </c>
      <c r="D63" s="103" t="s">
        <v>253</v>
      </c>
      <c r="E63" s="104"/>
      <c r="F63" s="104" t="s">
        <v>5</v>
      </c>
      <c r="G63" s="130">
        <v>600</v>
      </c>
      <c r="H63" s="125"/>
      <c r="I63" s="240">
        <f t="shared" si="1"/>
        <v>0</v>
      </c>
      <c r="J63" s="241"/>
      <c r="K63" s="127"/>
      <c r="L63" s="128"/>
      <c r="M63" s="46"/>
      <c r="N63" s="52"/>
    </row>
    <row r="64" spans="3:14" ht="22.2" customHeight="1">
      <c r="C64" s="102" t="s">
        <v>776</v>
      </c>
      <c r="D64" s="103" t="s">
        <v>408</v>
      </c>
      <c r="E64" s="104"/>
      <c r="F64" s="104" t="s">
        <v>5</v>
      </c>
      <c r="G64" s="130">
        <v>100</v>
      </c>
      <c r="H64" s="125"/>
      <c r="I64" s="240">
        <f t="shared" si="1"/>
        <v>0</v>
      </c>
      <c r="J64" s="241"/>
      <c r="K64" s="127"/>
      <c r="L64" s="128"/>
      <c r="M64" s="46"/>
      <c r="N64" s="52"/>
    </row>
    <row r="65" spans="3:14" ht="22.2" customHeight="1">
      <c r="C65" s="102" t="s">
        <v>777</v>
      </c>
      <c r="D65" s="122" t="s">
        <v>488</v>
      </c>
      <c r="E65" s="123"/>
      <c r="F65" s="123" t="s">
        <v>5</v>
      </c>
      <c r="G65" s="124">
        <v>20</v>
      </c>
      <c r="H65" s="244"/>
      <c r="I65" s="240">
        <f t="shared" si="1"/>
        <v>0</v>
      </c>
      <c r="J65" s="241"/>
      <c r="K65" s="127"/>
      <c r="L65" s="128"/>
      <c r="M65" s="46"/>
      <c r="N65" s="52"/>
    </row>
    <row r="66" spans="3:14" ht="27" customHeight="1">
      <c r="C66" s="102" t="s">
        <v>778</v>
      </c>
      <c r="D66" s="103" t="s">
        <v>87</v>
      </c>
      <c r="E66" s="104"/>
      <c r="F66" s="104" t="s">
        <v>37</v>
      </c>
      <c r="G66" s="130">
        <v>80</v>
      </c>
      <c r="H66" s="125"/>
      <c r="I66" s="240">
        <f t="shared" si="1"/>
        <v>0</v>
      </c>
      <c r="J66" s="241"/>
      <c r="K66" s="127"/>
      <c r="L66" s="128"/>
      <c r="M66" s="46"/>
      <c r="N66" s="52"/>
    </row>
    <row r="67" spans="3:14" ht="22.2" customHeight="1">
      <c r="C67" s="102" t="s">
        <v>779</v>
      </c>
      <c r="D67" s="103" t="s">
        <v>580</v>
      </c>
      <c r="E67" s="104"/>
      <c r="F67" s="104" t="s">
        <v>5</v>
      </c>
      <c r="G67" s="130">
        <v>60</v>
      </c>
      <c r="H67" s="125"/>
      <c r="I67" s="240">
        <f t="shared" si="1"/>
        <v>0</v>
      </c>
      <c r="J67" s="241"/>
      <c r="K67" s="127"/>
      <c r="L67" s="128"/>
      <c r="M67" s="46"/>
      <c r="N67" s="52"/>
    </row>
    <row r="68" spans="3:14" ht="25.2" customHeight="1">
      <c r="C68" s="102" t="s">
        <v>780</v>
      </c>
      <c r="D68" s="122" t="s">
        <v>322</v>
      </c>
      <c r="E68" s="123"/>
      <c r="F68" s="123" t="s">
        <v>194</v>
      </c>
      <c r="G68" s="124">
        <v>20</v>
      </c>
      <c r="H68" s="244"/>
      <c r="I68" s="240">
        <f t="shared" si="1"/>
        <v>0</v>
      </c>
      <c r="J68" s="241"/>
      <c r="K68" s="127"/>
      <c r="L68" s="128"/>
      <c r="M68" s="46"/>
      <c r="N68" s="52"/>
    </row>
    <row r="69" spans="3:14" ht="22.2" customHeight="1">
      <c r="C69" s="102" t="s">
        <v>781</v>
      </c>
      <c r="D69" s="103" t="s">
        <v>304</v>
      </c>
      <c r="E69" s="104"/>
      <c r="F69" s="104" t="s">
        <v>37</v>
      </c>
      <c r="G69" s="130">
        <v>250</v>
      </c>
      <c r="H69" s="125"/>
      <c r="I69" s="240">
        <f t="shared" ref="I69:I100" si="2">G69*H69</f>
        <v>0</v>
      </c>
      <c r="J69" s="241"/>
      <c r="K69" s="127"/>
      <c r="L69" s="128"/>
      <c r="M69" s="46"/>
      <c r="N69" s="52"/>
    </row>
    <row r="70" spans="3:14" ht="22.2" customHeight="1">
      <c r="C70" s="102" t="s">
        <v>782</v>
      </c>
      <c r="D70" s="103" t="s">
        <v>291</v>
      </c>
      <c r="E70" s="104"/>
      <c r="F70" s="104" t="s">
        <v>5</v>
      </c>
      <c r="G70" s="130">
        <v>80</v>
      </c>
      <c r="H70" s="125"/>
      <c r="I70" s="240">
        <f t="shared" si="2"/>
        <v>0</v>
      </c>
      <c r="J70" s="241"/>
      <c r="K70" s="127"/>
      <c r="L70" s="128"/>
      <c r="M70" s="46"/>
      <c r="N70" s="52"/>
    </row>
    <row r="71" spans="3:14" ht="62.4" customHeight="1">
      <c r="C71" s="102" t="s">
        <v>783</v>
      </c>
      <c r="D71" s="249" t="s">
        <v>276</v>
      </c>
      <c r="E71" s="123"/>
      <c r="F71" s="123" t="s">
        <v>5</v>
      </c>
      <c r="G71" s="124">
        <v>130</v>
      </c>
      <c r="H71" s="244"/>
      <c r="I71" s="240">
        <f t="shared" si="2"/>
        <v>0</v>
      </c>
      <c r="J71" s="241"/>
      <c r="K71" s="127"/>
      <c r="L71" s="128"/>
      <c r="M71" s="46"/>
      <c r="N71" s="52"/>
    </row>
    <row r="72" spans="3:14" ht="22.2" customHeight="1">
      <c r="C72" s="102" t="s">
        <v>784</v>
      </c>
      <c r="D72" s="103" t="s">
        <v>277</v>
      </c>
      <c r="E72" s="104"/>
      <c r="F72" s="104" t="s">
        <v>5</v>
      </c>
      <c r="G72" s="130">
        <v>230</v>
      </c>
      <c r="H72" s="125"/>
      <c r="I72" s="240">
        <f t="shared" si="2"/>
        <v>0</v>
      </c>
      <c r="J72" s="241"/>
      <c r="K72" s="127"/>
      <c r="L72" s="128"/>
      <c r="M72" s="46"/>
      <c r="N72" s="52"/>
    </row>
    <row r="73" spans="3:14" ht="22.2" customHeight="1">
      <c r="C73" s="102" t="s">
        <v>785</v>
      </c>
      <c r="D73" s="122" t="s">
        <v>287</v>
      </c>
      <c r="E73" s="123"/>
      <c r="F73" s="123" t="s">
        <v>37</v>
      </c>
      <c r="G73" s="124">
        <v>6</v>
      </c>
      <c r="H73" s="244"/>
      <c r="I73" s="240">
        <f t="shared" si="2"/>
        <v>0</v>
      </c>
      <c r="J73" s="241"/>
      <c r="K73" s="127"/>
      <c r="L73" s="128"/>
      <c r="M73" s="46"/>
      <c r="N73" s="52"/>
    </row>
    <row r="74" spans="3:14" ht="22.2" customHeight="1">
      <c r="C74" s="102" t="s">
        <v>786</v>
      </c>
      <c r="D74" s="103" t="s">
        <v>409</v>
      </c>
      <c r="E74" s="104"/>
      <c r="F74" s="104" t="s">
        <v>5</v>
      </c>
      <c r="G74" s="130">
        <v>2</v>
      </c>
      <c r="H74" s="125"/>
      <c r="I74" s="240">
        <f t="shared" si="2"/>
        <v>0</v>
      </c>
      <c r="J74" s="241"/>
      <c r="K74" s="127"/>
      <c r="L74" s="128"/>
      <c r="M74" s="46"/>
      <c r="N74" s="52"/>
    </row>
    <row r="75" spans="3:14" ht="22.2" customHeight="1">
      <c r="C75" s="102" t="s">
        <v>787</v>
      </c>
      <c r="D75" s="122" t="s">
        <v>273</v>
      </c>
      <c r="E75" s="123"/>
      <c r="F75" s="123" t="s">
        <v>5</v>
      </c>
      <c r="G75" s="124">
        <v>200</v>
      </c>
      <c r="H75" s="244"/>
      <c r="I75" s="240">
        <f t="shared" si="2"/>
        <v>0</v>
      </c>
      <c r="J75" s="241"/>
      <c r="K75" s="127"/>
      <c r="L75" s="128"/>
      <c r="M75" s="46"/>
      <c r="N75" s="52"/>
    </row>
    <row r="76" spans="3:14" ht="22.2" customHeight="1">
      <c r="C76" s="102" t="s">
        <v>788</v>
      </c>
      <c r="D76" s="103" t="s">
        <v>272</v>
      </c>
      <c r="E76" s="104"/>
      <c r="F76" s="104" t="s">
        <v>5</v>
      </c>
      <c r="G76" s="130">
        <v>30</v>
      </c>
      <c r="H76" s="125"/>
      <c r="I76" s="240">
        <f t="shared" si="2"/>
        <v>0</v>
      </c>
      <c r="J76" s="241"/>
      <c r="K76" s="127"/>
      <c r="L76" s="128"/>
      <c r="M76" s="46"/>
      <c r="N76" s="52"/>
    </row>
    <row r="77" spans="3:14" ht="22.2" customHeight="1">
      <c r="C77" s="102" t="s">
        <v>789</v>
      </c>
      <c r="D77" s="122" t="s">
        <v>271</v>
      </c>
      <c r="E77" s="123"/>
      <c r="F77" s="123" t="s">
        <v>5</v>
      </c>
      <c r="G77" s="124">
        <v>40</v>
      </c>
      <c r="H77" s="244"/>
      <c r="I77" s="240">
        <f t="shared" si="2"/>
        <v>0</v>
      </c>
      <c r="J77" s="241"/>
      <c r="K77" s="127"/>
      <c r="L77" s="128"/>
      <c r="M77" s="46"/>
      <c r="N77" s="52"/>
    </row>
    <row r="78" spans="3:14" ht="22.2" customHeight="1">
      <c r="C78" s="102" t="s">
        <v>790</v>
      </c>
      <c r="D78" s="103" t="s">
        <v>268</v>
      </c>
      <c r="E78" s="104"/>
      <c r="F78" s="104" t="s">
        <v>5</v>
      </c>
      <c r="G78" s="130">
        <v>160</v>
      </c>
      <c r="H78" s="125"/>
      <c r="I78" s="240">
        <f t="shared" si="2"/>
        <v>0</v>
      </c>
      <c r="J78" s="241"/>
      <c r="K78" s="127"/>
      <c r="L78" s="128"/>
      <c r="M78" s="46"/>
      <c r="N78" s="52"/>
    </row>
    <row r="79" spans="3:14" ht="22.2" customHeight="1">
      <c r="C79" s="102" t="s">
        <v>791</v>
      </c>
      <c r="D79" s="103" t="s">
        <v>254</v>
      </c>
      <c r="E79" s="104"/>
      <c r="F79" s="104" t="s">
        <v>5</v>
      </c>
      <c r="G79" s="130">
        <v>200</v>
      </c>
      <c r="H79" s="125"/>
      <c r="I79" s="240">
        <f t="shared" si="2"/>
        <v>0</v>
      </c>
      <c r="J79" s="241"/>
      <c r="K79" s="127"/>
      <c r="L79" s="128"/>
      <c r="M79" s="46"/>
      <c r="N79" s="52"/>
    </row>
    <row r="80" spans="3:14" ht="22.2" customHeight="1">
      <c r="C80" s="102" t="s">
        <v>792</v>
      </c>
      <c r="D80" s="103" t="s">
        <v>296</v>
      </c>
      <c r="E80" s="104"/>
      <c r="F80" s="104" t="s">
        <v>5</v>
      </c>
      <c r="G80" s="130">
        <v>150</v>
      </c>
      <c r="H80" s="125"/>
      <c r="I80" s="240">
        <f t="shared" si="2"/>
        <v>0</v>
      </c>
      <c r="J80" s="241"/>
      <c r="K80" s="127"/>
      <c r="L80" s="128"/>
      <c r="M80" s="46"/>
      <c r="N80" s="52"/>
    </row>
    <row r="81" spans="3:14" ht="22.2" customHeight="1">
      <c r="C81" s="102" t="s">
        <v>793</v>
      </c>
      <c r="D81" s="103" t="s">
        <v>491</v>
      </c>
      <c r="E81" s="104"/>
      <c r="F81" s="104" t="s">
        <v>5</v>
      </c>
      <c r="G81" s="130">
        <v>290</v>
      </c>
      <c r="H81" s="125"/>
      <c r="I81" s="240">
        <f t="shared" si="2"/>
        <v>0</v>
      </c>
      <c r="J81" s="241"/>
      <c r="K81" s="127"/>
      <c r="L81" s="128"/>
      <c r="M81" s="46"/>
      <c r="N81" s="52"/>
    </row>
    <row r="82" spans="3:14" ht="26.4" customHeight="1">
      <c r="C82" s="102" t="s">
        <v>794</v>
      </c>
      <c r="D82" s="103" t="s">
        <v>578</v>
      </c>
      <c r="E82" s="104"/>
      <c r="F82" s="104" t="s">
        <v>5</v>
      </c>
      <c r="G82" s="130">
        <v>50</v>
      </c>
      <c r="H82" s="125"/>
      <c r="I82" s="240">
        <f t="shared" si="2"/>
        <v>0</v>
      </c>
      <c r="J82" s="241"/>
      <c r="K82" s="127"/>
      <c r="L82" s="128"/>
      <c r="M82" s="46"/>
      <c r="N82" s="52"/>
    </row>
    <row r="83" spans="3:14" ht="22.2" customHeight="1">
      <c r="C83" s="102" t="s">
        <v>795</v>
      </c>
      <c r="D83" s="122" t="s">
        <v>278</v>
      </c>
      <c r="E83" s="123"/>
      <c r="F83" s="123" t="s">
        <v>5</v>
      </c>
      <c r="G83" s="124">
        <v>200</v>
      </c>
      <c r="H83" s="244"/>
      <c r="I83" s="240">
        <f t="shared" si="2"/>
        <v>0</v>
      </c>
      <c r="J83" s="241"/>
      <c r="K83" s="127"/>
      <c r="L83" s="128"/>
      <c r="M83" s="46"/>
      <c r="N83" s="52"/>
    </row>
    <row r="84" spans="3:14" ht="22.2" customHeight="1">
      <c r="C84" s="102" t="s">
        <v>796</v>
      </c>
      <c r="D84" s="103" t="s">
        <v>260</v>
      </c>
      <c r="E84" s="104"/>
      <c r="F84" s="104" t="s">
        <v>37</v>
      </c>
      <c r="G84" s="130">
        <v>180</v>
      </c>
      <c r="H84" s="125"/>
      <c r="I84" s="240">
        <f t="shared" si="2"/>
        <v>0</v>
      </c>
      <c r="J84" s="241"/>
      <c r="K84" s="127"/>
      <c r="L84" s="128"/>
      <c r="M84" s="46"/>
      <c r="N84" s="52"/>
    </row>
    <row r="85" spans="3:14" ht="22.2" customHeight="1">
      <c r="C85" s="102" t="s">
        <v>797</v>
      </c>
      <c r="D85" s="103" t="s">
        <v>582</v>
      </c>
      <c r="E85" s="104"/>
      <c r="F85" s="104" t="s">
        <v>5</v>
      </c>
      <c r="G85" s="130">
        <v>5</v>
      </c>
      <c r="H85" s="125"/>
      <c r="I85" s="240">
        <f t="shared" si="2"/>
        <v>0</v>
      </c>
      <c r="J85" s="241"/>
      <c r="K85" s="127"/>
      <c r="L85" s="128"/>
      <c r="M85" s="46"/>
      <c r="N85" s="52"/>
    </row>
    <row r="86" spans="3:14" ht="22.2" customHeight="1">
      <c r="C86" s="102" t="s">
        <v>798</v>
      </c>
      <c r="D86" s="103" t="s">
        <v>581</v>
      </c>
      <c r="E86" s="104"/>
      <c r="F86" s="104" t="s">
        <v>5</v>
      </c>
      <c r="G86" s="130">
        <v>10</v>
      </c>
      <c r="H86" s="125"/>
      <c r="I86" s="240">
        <f t="shared" si="2"/>
        <v>0</v>
      </c>
      <c r="J86" s="241"/>
      <c r="K86" s="127"/>
      <c r="L86" s="128"/>
      <c r="M86" s="46"/>
      <c r="N86" s="52"/>
    </row>
    <row r="87" spans="3:14" ht="22.2" customHeight="1">
      <c r="C87" s="102" t="s">
        <v>799</v>
      </c>
      <c r="D87" s="103" t="s">
        <v>415</v>
      </c>
      <c r="E87" s="104"/>
      <c r="F87" s="104" t="s">
        <v>5</v>
      </c>
      <c r="G87" s="130">
        <v>30</v>
      </c>
      <c r="H87" s="125"/>
      <c r="I87" s="240">
        <f t="shared" si="2"/>
        <v>0</v>
      </c>
      <c r="J87" s="241"/>
      <c r="K87" s="127"/>
      <c r="L87" s="128"/>
      <c r="M87" s="46"/>
      <c r="N87" s="52"/>
    </row>
    <row r="88" spans="3:14" ht="22.2" customHeight="1">
      <c r="C88" s="102" t="s">
        <v>800</v>
      </c>
      <c r="D88" s="103" t="s">
        <v>315</v>
      </c>
      <c r="E88" s="104"/>
      <c r="F88" s="104" t="s">
        <v>37</v>
      </c>
      <c r="G88" s="130">
        <v>100</v>
      </c>
      <c r="H88" s="125"/>
      <c r="I88" s="240">
        <f t="shared" si="2"/>
        <v>0</v>
      </c>
      <c r="J88" s="241"/>
      <c r="K88" s="127"/>
      <c r="L88" s="128"/>
      <c r="M88" s="46"/>
      <c r="N88" s="52"/>
    </row>
    <row r="89" spans="3:14" ht="22.2" customHeight="1">
      <c r="C89" s="102" t="s">
        <v>801</v>
      </c>
      <c r="D89" s="103" t="s">
        <v>316</v>
      </c>
      <c r="E89" s="104"/>
      <c r="F89" s="104" t="s">
        <v>5</v>
      </c>
      <c r="G89" s="130">
        <v>10</v>
      </c>
      <c r="H89" s="125"/>
      <c r="I89" s="240">
        <f t="shared" si="2"/>
        <v>0</v>
      </c>
      <c r="J89" s="241"/>
      <c r="K89" s="127"/>
      <c r="L89" s="128"/>
      <c r="M89" s="46"/>
      <c r="N89" s="52"/>
    </row>
    <row r="90" spans="3:14" ht="22.2" customHeight="1">
      <c r="C90" s="102" t="s">
        <v>802</v>
      </c>
      <c r="D90" s="103" t="s">
        <v>261</v>
      </c>
      <c r="E90" s="104"/>
      <c r="F90" s="104" t="s">
        <v>36</v>
      </c>
      <c r="G90" s="130">
        <v>130</v>
      </c>
      <c r="H90" s="125"/>
      <c r="I90" s="240">
        <f t="shared" si="2"/>
        <v>0</v>
      </c>
      <c r="J90" s="241"/>
      <c r="K90" s="127"/>
      <c r="L90" s="128"/>
      <c r="M90" s="46"/>
      <c r="N90" s="52"/>
    </row>
    <row r="91" spans="3:14" ht="22.2" customHeight="1">
      <c r="C91" s="102" t="s">
        <v>803</v>
      </c>
      <c r="D91" s="122" t="s">
        <v>262</v>
      </c>
      <c r="E91" s="123"/>
      <c r="F91" s="123" t="s">
        <v>37</v>
      </c>
      <c r="G91" s="124">
        <v>150</v>
      </c>
      <c r="H91" s="244"/>
      <c r="I91" s="240">
        <f t="shared" si="2"/>
        <v>0</v>
      </c>
      <c r="J91" s="241"/>
      <c r="K91" s="127"/>
      <c r="L91" s="128"/>
      <c r="M91" s="46"/>
      <c r="N91" s="52"/>
    </row>
    <row r="92" spans="3:14" ht="22.2" customHeight="1">
      <c r="C92" s="102" t="s">
        <v>804</v>
      </c>
      <c r="D92" s="103" t="s">
        <v>312</v>
      </c>
      <c r="E92" s="104"/>
      <c r="F92" s="104" t="s">
        <v>37</v>
      </c>
      <c r="G92" s="130">
        <v>150</v>
      </c>
      <c r="H92" s="125"/>
      <c r="I92" s="240">
        <f t="shared" si="2"/>
        <v>0</v>
      </c>
      <c r="J92" s="241"/>
      <c r="K92" s="127"/>
      <c r="L92" s="128"/>
      <c r="M92" s="46"/>
      <c r="N92" s="52"/>
    </row>
    <row r="93" spans="3:14" ht="22.2" customHeight="1">
      <c r="C93" s="102" t="s">
        <v>805</v>
      </c>
      <c r="D93" s="122" t="s">
        <v>313</v>
      </c>
      <c r="E93" s="123"/>
      <c r="F93" s="123" t="s">
        <v>37</v>
      </c>
      <c r="G93" s="124">
        <v>100</v>
      </c>
      <c r="H93" s="244"/>
      <c r="I93" s="240">
        <f t="shared" si="2"/>
        <v>0</v>
      </c>
      <c r="J93" s="241"/>
      <c r="K93" s="127"/>
      <c r="L93" s="128"/>
      <c r="M93" s="46"/>
      <c r="N93" s="52"/>
    </row>
    <row r="94" spans="3:14" ht="22.2" customHeight="1">
      <c r="C94" s="102" t="s">
        <v>806</v>
      </c>
      <c r="D94" s="103" t="s">
        <v>314</v>
      </c>
      <c r="E94" s="104"/>
      <c r="F94" s="104" t="s">
        <v>37</v>
      </c>
      <c r="G94" s="130">
        <v>20</v>
      </c>
      <c r="H94" s="125"/>
      <c r="I94" s="240">
        <f t="shared" si="2"/>
        <v>0</v>
      </c>
      <c r="J94" s="241"/>
      <c r="K94" s="127"/>
      <c r="L94" s="128"/>
      <c r="M94" s="46"/>
      <c r="N94" s="52"/>
    </row>
    <row r="95" spans="3:14" ht="22.2" customHeight="1">
      <c r="C95" s="102" t="s">
        <v>807</v>
      </c>
      <c r="D95" s="103" t="s">
        <v>307</v>
      </c>
      <c r="E95" s="104"/>
      <c r="F95" s="104" t="s">
        <v>37</v>
      </c>
      <c r="G95" s="130">
        <v>50</v>
      </c>
      <c r="H95" s="125"/>
      <c r="I95" s="240">
        <f t="shared" si="2"/>
        <v>0</v>
      </c>
      <c r="J95" s="241"/>
      <c r="K95" s="127"/>
      <c r="L95" s="128"/>
      <c r="M95" s="46"/>
      <c r="N95" s="52"/>
    </row>
    <row r="96" spans="3:14" ht="22.2" customHeight="1">
      <c r="C96" s="102" t="s">
        <v>808</v>
      </c>
      <c r="D96" s="103" t="s">
        <v>255</v>
      </c>
      <c r="E96" s="104"/>
      <c r="F96" s="104" t="s">
        <v>5</v>
      </c>
      <c r="G96" s="130">
        <v>270</v>
      </c>
      <c r="H96" s="125"/>
      <c r="I96" s="240">
        <f t="shared" si="2"/>
        <v>0</v>
      </c>
      <c r="J96" s="241"/>
      <c r="K96" s="127"/>
      <c r="L96" s="128"/>
      <c r="M96" s="46"/>
      <c r="N96" s="52"/>
    </row>
    <row r="97" spans="3:14" ht="22.2" customHeight="1">
      <c r="C97" s="102" t="s">
        <v>809</v>
      </c>
      <c r="D97" s="103" t="s">
        <v>280</v>
      </c>
      <c r="E97" s="104"/>
      <c r="F97" s="104" t="s">
        <v>5</v>
      </c>
      <c r="G97" s="130">
        <v>10</v>
      </c>
      <c r="H97" s="125"/>
      <c r="I97" s="240">
        <f t="shared" si="2"/>
        <v>0</v>
      </c>
      <c r="J97" s="241"/>
      <c r="K97" s="127"/>
      <c r="L97" s="128"/>
      <c r="M97" s="46"/>
      <c r="N97" s="52"/>
    </row>
    <row r="98" spans="3:14" ht="22.2" customHeight="1">
      <c r="C98" s="102" t="s">
        <v>810</v>
      </c>
      <c r="D98" s="103" t="s">
        <v>282</v>
      </c>
      <c r="E98" s="104"/>
      <c r="F98" s="104" t="s">
        <v>5</v>
      </c>
      <c r="G98" s="130">
        <v>10</v>
      </c>
      <c r="H98" s="125"/>
      <c r="I98" s="240">
        <f t="shared" si="2"/>
        <v>0</v>
      </c>
      <c r="J98" s="241"/>
      <c r="K98" s="127"/>
      <c r="L98" s="128"/>
      <c r="M98" s="46"/>
      <c r="N98" s="52"/>
    </row>
    <row r="99" spans="3:14" ht="22.2" customHeight="1">
      <c r="C99" s="102" t="s">
        <v>811</v>
      </c>
      <c r="D99" s="103" t="s">
        <v>305</v>
      </c>
      <c r="E99" s="104"/>
      <c r="F99" s="104" t="s">
        <v>37</v>
      </c>
      <c r="G99" s="130">
        <v>250</v>
      </c>
      <c r="H99" s="125"/>
      <c r="I99" s="240">
        <f t="shared" si="2"/>
        <v>0</v>
      </c>
      <c r="J99" s="241"/>
      <c r="K99" s="127"/>
      <c r="L99" s="128"/>
      <c r="M99" s="46"/>
      <c r="N99" s="52"/>
    </row>
    <row r="100" spans="3:14" ht="22.2" customHeight="1">
      <c r="C100" s="102" t="s">
        <v>812</v>
      </c>
      <c r="D100" s="122" t="s">
        <v>489</v>
      </c>
      <c r="E100" s="123"/>
      <c r="F100" s="123" t="s">
        <v>5</v>
      </c>
      <c r="G100" s="124">
        <v>15</v>
      </c>
      <c r="H100" s="244"/>
      <c r="I100" s="240">
        <f t="shared" si="2"/>
        <v>0</v>
      </c>
      <c r="J100" s="241"/>
      <c r="K100" s="127"/>
      <c r="L100" s="128"/>
      <c r="M100" s="46"/>
      <c r="N100" s="52"/>
    </row>
    <row r="101" spans="3:14" ht="22.2" customHeight="1">
      <c r="C101" s="102" t="s">
        <v>813</v>
      </c>
      <c r="D101" s="103" t="s">
        <v>490</v>
      </c>
      <c r="E101" s="104"/>
      <c r="F101" s="104" t="s">
        <v>37</v>
      </c>
      <c r="G101" s="130">
        <v>30</v>
      </c>
      <c r="H101" s="125"/>
      <c r="I101" s="240">
        <f t="shared" ref="I101:I111" si="3">G101*H101</f>
        <v>0</v>
      </c>
      <c r="J101" s="241"/>
      <c r="K101" s="127"/>
      <c r="L101" s="128"/>
      <c r="M101" s="46"/>
      <c r="N101" s="52"/>
    </row>
    <row r="102" spans="3:14" ht="22.2" hidden="1" customHeight="1">
      <c r="C102" s="102" t="s">
        <v>814</v>
      </c>
      <c r="D102" s="122"/>
      <c r="E102" s="123"/>
      <c r="F102" s="123"/>
      <c r="G102" s="124"/>
      <c r="H102" s="244"/>
      <c r="I102" s="240">
        <f t="shared" si="3"/>
        <v>0</v>
      </c>
      <c r="J102" s="241"/>
      <c r="K102" s="127"/>
      <c r="L102" s="128"/>
      <c r="M102" s="46"/>
      <c r="N102" s="52"/>
    </row>
    <row r="103" spans="3:14" ht="22.2" customHeight="1">
      <c r="C103" s="102" t="s">
        <v>815</v>
      </c>
      <c r="D103" s="103" t="s">
        <v>301</v>
      </c>
      <c r="E103" s="104"/>
      <c r="F103" s="104" t="s">
        <v>5</v>
      </c>
      <c r="G103" s="130">
        <v>150</v>
      </c>
      <c r="H103" s="125"/>
      <c r="I103" s="240">
        <f t="shared" si="3"/>
        <v>0</v>
      </c>
      <c r="J103" s="241"/>
      <c r="K103" s="127"/>
      <c r="L103" s="128"/>
      <c r="M103" s="46"/>
      <c r="N103" s="52"/>
    </row>
    <row r="104" spans="3:14" ht="22.2" customHeight="1">
      <c r="C104" s="102" t="s">
        <v>816</v>
      </c>
      <c r="D104" s="103" t="s">
        <v>321</v>
      </c>
      <c r="E104" s="104"/>
      <c r="F104" s="104" t="s">
        <v>194</v>
      </c>
      <c r="G104" s="130">
        <v>20</v>
      </c>
      <c r="H104" s="125"/>
      <c r="I104" s="240">
        <f t="shared" si="3"/>
        <v>0</v>
      </c>
      <c r="J104" s="241"/>
      <c r="K104" s="127"/>
      <c r="L104" s="128"/>
      <c r="M104" s="46"/>
      <c r="N104" s="52"/>
    </row>
    <row r="105" spans="3:14" ht="22.2" customHeight="1">
      <c r="C105" s="102" t="s">
        <v>817</v>
      </c>
      <c r="D105" s="250" t="s">
        <v>299</v>
      </c>
      <c r="E105" s="123"/>
      <c r="F105" s="123" t="s">
        <v>5</v>
      </c>
      <c r="G105" s="124">
        <v>40</v>
      </c>
      <c r="H105" s="244"/>
      <c r="I105" s="240">
        <f t="shared" si="3"/>
        <v>0</v>
      </c>
      <c r="J105" s="241"/>
      <c r="K105" s="127"/>
      <c r="L105" s="128"/>
      <c r="M105" s="46"/>
      <c r="N105" s="52"/>
    </row>
    <row r="106" spans="3:14" ht="22.2" customHeight="1">
      <c r="C106" s="102" t="s">
        <v>818</v>
      </c>
      <c r="D106" s="103" t="s">
        <v>294</v>
      </c>
      <c r="E106" s="104"/>
      <c r="F106" s="104" t="s">
        <v>5</v>
      </c>
      <c r="G106" s="130">
        <v>150</v>
      </c>
      <c r="H106" s="125"/>
      <c r="I106" s="240">
        <f t="shared" si="3"/>
        <v>0</v>
      </c>
      <c r="J106" s="241"/>
      <c r="K106" s="127"/>
      <c r="L106" s="128"/>
      <c r="M106" s="46"/>
      <c r="N106" s="52"/>
    </row>
    <row r="107" spans="3:14" ht="22.2" customHeight="1">
      <c r="C107" s="102" t="s">
        <v>819</v>
      </c>
      <c r="D107" s="103" t="s">
        <v>293</v>
      </c>
      <c r="E107" s="104"/>
      <c r="F107" s="104" t="s">
        <v>5</v>
      </c>
      <c r="G107" s="130">
        <v>180</v>
      </c>
      <c r="H107" s="125"/>
      <c r="I107" s="240">
        <f t="shared" si="3"/>
        <v>0</v>
      </c>
      <c r="J107" s="241"/>
      <c r="K107" s="127"/>
      <c r="L107" s="128"/>
      <c r="M107" s="46"/>
      <c r="N107" s="52"/>
    </row>
    <row r="108" spans="3:14" ht="22.2" customHeight="1">
      <c r="C108" s="102" t="s">
        <v>820</v>
      </c>
      <c r="D108" s="103" t="s">
        <v>258</v>
      </c>
      <c r="E108" s="104"/>
      <c r="F108" s="104" t="s">
        <v>5</v>
      </c>
      <c r="G108" s="130">
        <v>3000</v>
      </c>
      <c r="H108" s="125"/>
      <c r="I108" s="240">
        <f t="shared" si="3"/>
        <v>0</v>
      </c>
      <c r="J108" s="241"/>
      <c r="K108" s="127"/>
      <c r="L108" s="128"/>
      <c r="M108" s="46"/>
      <c r="N108" s="52"/>
    </row>
    <row r="109" spans="3:14" ht="22.2" hidden="1" customHeight="1">
      <c r="C109" s="102" t="s">
        <v>821</v>
      </c>
      <c r="D109" s="103"/>
      <c r="E109" s="104"/>
      <c r="F109" s="104"/>
      <c r="G109" s="130"/>
      <c r="H109" s="125"/>
      <c r="I109" s="240"/>
      <c r="J109" s="241"/>
      <c r="K109" s="127"/>
      <c r="L109" s="128"/>
      <c r="M109" s="46"/>
      <c r="N109" s="52"/>
    </row>
    <row r="110" spans="3:14" ht="22.2" hidden="1" customHeight="1">
      <c r="C110" s="102" t="s">
        <v>822</v>
      </c>
      <c r="D110" s="103"/>
      <c r="E110" s="104"/>
      <c r="F110" s="104"/>
      <c r="G110" s="130"/>
      <c r="H110" s="125"/>
      <c r="I110" s="240"/>
      <c r="J110" s="241"/>
      <c r="K110" s="127"/>
      <c r="L110" s="128"/>
      <c r="M110" s="46"/>
      <c r="N110" s="52"/>
    </row>
    <row r="111" spans="3:14" ht="22.2" customHeight="1">
      <c r="C111" s="102" t="s">
        <v>823</v>
      </c>
      <c r="D111" s="103" t="s">
        <v>259</v>
      </c>
      <c r="E111" s="104"/>
      <c r="F111" s="104" t="s">
        <v>5</v>
      </c>
      <c r="G111" s="130">
        <v>150</v>
      </c>
      <c r="H111" s="125"/>
      <c r="I111" s="240">
        <f t="shared" si="3"/>
        <v>0</v>
      </c>
      <c r="J111" s="241"/>
      <c r="K111" s="127"/>
      <c r="L111" s="128"/>
      <c r="M111" s="46"/>
      <c r="N111" s="52"/>
    </row>
    <row r="112" spans="3:14" ht="24.75" hidden="1" customHeight="1">
      <c r="C112" s="102" t="s">
        <v>824</v>
      </c>
      <c r="D112" s="103"/>
      <c r="E112" s="104"/>
      <c r="F112" s="104"/>
      <c r="G112" s="104"/>
      <c r="H112" s="155"/>
      <c r="I112" s="251"/>
      <c r="J112" s="252"/>
      <c r="K112" s="46"/>
      <c r="L112" s="46"/>
      <c r="M112" s="46"/>
      <c r="N112" s="52"/>
    </row>
    <row r="113" spans="3:14" ht="24.75" hidden="1" customHeight="1">
      <c r="C113" s="102" t="s">
        <v>825</v>
      </c>
      <c r="D113" s="122"/>
      <c r="E113" s="132"/>
      <c r="F113" s="132"/>
      <c r="G113" s="132"/>
      <c r="H113" s="147"/>
      <c r="I113" s="253"/>
      <c r="J113" s="252"/>
      <c r="K113" s="46"/>
      <c r="L113" s="46"/>
      <c r="M113" s="46"/>
      <c r="N113" s="52"/>
    </row>
    <row r="114" spans="3:14" ht="24.75" hidden="1" customHeight="1">
      <c r="C114" s="102" t="s">
        <v>826</v>
      </c>
      <c r="D114" s="103"/>
      <c r="E114" s="104"/>
      <c r="F114" s="104"/>
      <c r="G114" s="130"/>
      <c r="H114" s="155"/>
      <c r="I114" s="251"/>
      <c r="J114" s="252"/>
      <c r="K114" s="46"/>
      <c r="L114" s="46"/>
      <c r="M114" s="46"/>
      <c r="N114" s="52"/>
    </row>
    <row r="115" spans="3:14" ht="21" customHeight="1" thickBot="1">
      <c r="C115" s="46"/>
      <c r="D115" s="46"/>
      <c r="E115" s="46"/>
      <c r="F115" s="46"/>
      <c r="G115" s="46"/>
      <c r="H115" s="134" t="s">
        <v>72</v>
      </c>
      <c r="I115" s="135">
        <f>SUM(I7:I111)</f>
        <v>0</v>
      </c>
      <c r="J115" s="136"/>
      <c r="K115" s="254"/>
      <c r="L115" s="135">
        <f>SUM(L7:L111)</f>
        <v>0</v>
      </c>
      <c r="M115" s="46"/>
      <c r="N115" s="52"/>
    </row>
    <row r="116" spans="3:14" ht="12.6" customHeight="1"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52"/>
    </row>
    <row r="117" spans="3:14" ht="3" hidden="1" customHeight="1">
      <c r="C117" s="46"/>
      <c r="D117" s="313"/>
      <c r="E117" s="313"/>
      <c r="F117" s="313"/>
      <c r="G117" s="313"/>
      <c r="H117" s="313"/>
      <c r="I117" s="313"/>
      <c r="J117" s="179"/>
      <c r="K117" s="46"/>
      <c r="L117" s="46"/>
      <c r="M117" s="46"/>
      <c r="N117" s="52"/>
    </row>
    <row r="118" spans="3:14" ht="0.75" hidden="1" customHeight="1"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52"/>
    </row>
    <row r="119" spans="3:14" hidden="1"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52"/>
    </row>
    <row r="120" spans="3:14" ht="0.75" hidden="1" customHeight="1">
      <c r="C120" s="113"/>
      <c r="D120" s="113"/>
      <c r="E120" s="113"/>
      <c r="F120" s="113"/>
      <c r="G120" s="113"/>
      <c r="H120" s="113"/>
      <c r="I120" s="46"/>
      <c r="J120" s="46"/>
      <c r="K120" s="46"/>
      <c r="L120" s="46"/>
      <c r="M120" s="46"/>
      <c r="N120" s="52"/>
    </row>
    <row r="121" spans="3:14" ht="0.75" customHeight="1">
      <c r="C121" s="113" t="s">
        <v>446</v>
      </c>
      <c r="D121" s="137"/>
      <c r="E121" s="137"/>
      <c r="F121" s="137"/>
      <c r="G121" s="137"/>
      <c r="H121" s="137"/>
      <c r="I121" s="46"/>
      <c r="J121" s="46"/>
      <c r="K121" s="46"/>
      <c r="L121" s="46"/>
      <c r="M121" s="46"/>
      <c r="N121" s="52"/>
    </row>
    <row r="122" spans="3:14" ht="32.25" hidden="1" customHeight="1">
      <c r="C122" s="313"/>
      <c r="D122" s="313"/>
      <c r="E122" s="313"/>
      <c r="F122" s="313"/>
      <c r="G122" s="313"/>
      <c r="H122" s="313"/>
      <c r="I122" s="46"/>
      <c r="J122" s="46"/>
      <c r="K122" s="46"/>
      <c r="L122" s="46"/>
      <c r="M122" s="46"/>
      <c r="N122" s="52"/>
    </row>
    <row r="123" spans="3:14" hidden="1"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52"/>
    </row>
    <row r="124" spans="3:14" hidden="1"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52"/>
    </row>
    <row r="125" spans="3:14" hidden="1"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52"/>
    </row>
    <row r="126" spans="3:14" hidden="1"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52"/>
    </row>
    <row r="127" spans="3:14" hidden="1"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52"/>
    </row>
    <row r="128" spans="3:14" ht="19.2" hidden="1" customHeight="1">
      <c r="C128" s="46"/>
      <c r="D128" s="114"/>
      <c r="E128" s="114"/>
      <c r="F128" s="114"/>
      <c r="G128" s="114"/>
      <c r="H128" s="114"/>
      <c r="I128" s="46"/>
      <c r="J128" s="46"/>
      <c r="K128" s="46"/>
      <c r="L128" s="46"/>
      <c r="M128" s="46"/>
      <c r="N128" s="52"/>
    </row>
    <row r="129" spans="3:14" hidden="1">
      <c r="C129" s="46"/>
      <c r="D129" s="114"/>
      <c r="E129" s="114"/>
      <c r="F129" s="114"/>
      <c r="G129" s="114"/>
      <c r="H129" s="114"/>
      <c r="I129" s="46"/>
      <c r="J129" s="46"/>
      <c r="K129" s="46"/>
      <c r="L129" s="46"/>
      <c r="M129" s="46"/>
      <c r="N129" s="52"/>
    </row>
    <row r="130" spans="3:14" ht="9.6" hidden="1" customHeight="1">
      <c r="C130" s="46"/>
      <c r="D130" s="114"/>
      <c r="E130" s="114"/>
      <c r="F130" s="114"/>
      <c r="G130" s="114"/>
      <c r="H130" s="114"/>
      <c r="I130" s="46"/>
      <c r="J130" s="46"/>
      <c r="K130" s="46"/>
      <c r="L130" s="46"/>
      <c r="M130" s="46"/>
      <c r="N130" s="52"/>
    </row>
    <row r="131" spans="3:14" hidden="1">
      <c r="C131" s="46"/>
      <c r="D131" s="114"/>
      <c r="E131" s="114"/>
      <c r="F131" s="114"/>
      <c r="G131" s="114"/>
      <c r="H131" s="114"/>
      <c r="I131" s="46"/>
      <c r="J131" s="46"/>
      <c r="K131" s="46"/>
      <c r="L131" s="46"/>
      <c r="M131" s="46"/>
      <c r="N131" s="52"/>
    </row>
    <row r="132" spans="3:14" ht="13.95" hidden="1" customHeight="1">
      <c r="C132" s="46"/>
      <c r="D132" s="114"/>
      <c r="E132" s="114"/>
      <c r="F132" s="114"/>
      <c r="G132" s="114"/>
      <c r="H132" s="114"/>
      <c r="I132" s="46"/>
      <c r="J132" s="46"/>
      <c r="K132" s="46"/>
      <c r="L132" s="46"/>
      <c r="M132" s="46"/>
      <c r="N132" s="52"/>
    </row>
    <row r="133" spans="3:14" ht="25.2" customHeight="1">
      <c r="C133" s="46"/>
      <c r="D133" s="313" t="s">
        <v>9</v>
      </c>
      <c r="E133" s="313"/>
      <c r="F133" s="313"/>
      <c r="G133" s="313"/>
      <c r="H133" s="313"/>
      <c r="I133" s="313"/>
      <c r="J133" s="179"/>
      <c r="K133" s="46"/>
      <c r="L133" s="46"/>
      <c r="M133" s="46"/>
      <c r="N133" s="52"/>
    </row>
    <row r="134" spans="3:14" ht="3" customHeight="1"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52"/>
    </row>
    <row r="135" spans="3:14" ht="0.6" hidden="1" customHeight="1"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52"/>
    </row>
    <row r="136" spans="3:14" ht="12" customHeight="1">
      <c r="C136" s="46"/>
      <c r="D136" s="46" t="s">
        <v>88</v>
      </c>
      <c r="E136" s="46"/>
      <c r="F136" s="46"/>
      <c r="G136" s="46"/>
      <c r="H136" s="46"/>
      <c r="I136" s="46"/>
      <c r="J136" s="46"/>
      <c r="K136" s="46"/>
      <c r="L136" s="46"/>
      <c r="M136" s="46"/>
      <c r="N136" s="52"/>
    </row>
    <row r="137" spans="3:14">
      <c r="C137" s="46"/>
      <c r="D137" s="46" t="s">
        <v>135</v>
      </c>
      <c r="E137" s="46"/>
      <c r="F137" s="46"/>
      <c r="G137" s="46"/>
      <c r="H137" s="46"/>
      <c r="I137" s="46"/>
      <c r="J137" s="46"/>
      <c r="K137" s="46"/>
      <c r="L137" s="46"/>
      <c r="M137" s="46"/>
      <c r="N137" s="52"/>
    </row>
    <row r="138" spans="3:14"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52"/>
    </row>
    <row r="139" spans="3:14" ht="0.6" customHeight="1"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52"/>
    </row>
    <row r="140" spans="3:14">
      <c r="C140" s="46"/>
      <c r="D140" s="46" t="s">
        <v>48</v>
      </c>
      <c r="E140" s="46"/>
      <c r="F140" s="46"/>
      <c r="G140" s="46"/>
      <c r="H140" s="46"/>
      <c r="I140" s="46"/>
      <c r="J140" s="46"/>
      <c r="K140" s="46"/>
      <c r="L140" s="46"/>
      <c r="M140" s="46"/>
      <c r="N140" s="52"/>
    </row>
    <row r="141" spans="3:14">
      <c r="C141" s="46"/>
      <c r="D141" s="46" t="s">
        <v>49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52"/>
    </row>
    <row r="142" spans="3:14"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52"/>
    </row>
    <row r="143" spans="3:14" ht="0.6" customHeight="1"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52"/>
    </row>
    <row r="144" spans="3:14">
      <c r="C144" s="46"/>
      <c r="D144" s="114" t="s">
        <v>107</v>
      </c>
      <c r="E144" s="114"/>
      <c r="F144" s="114"/>
      <c r="G144" s="114"/>
      <c r="H144" s="114"/>
      <c r="I144" s="46"/>
      <c r="J144" s="46"/>
      <c r="K144" s="46"/>
      <c r="L144" s="46"/>
      <c r="M144" s="46"/>
      <c r="N144" s="52"/>
    </row>
    <row r="145" spans="3:14" hidden="1">
      <c r="C145" s="46"/>
      <c r="D145" s="114"/>
      <c r="E145" s="114"/>
      <c r="F145" s="114"/>
      <c r="G145" s="114"/>
      <c r="H145" s="114"/>
      <c r="I145" s="46"/>
      <c r="J145" s="46"/>
      <c r="K145" s="46"/>
      <c r="L145" s="46"/>
      <c r="M145" s="46"/>
      <c r="N145" s="52"/>
    </row>
    <row r="146" spans="3:14">
      <c r="C146" s="46"/>
      <c r="D146" s="114" t="s">
        <v>108</v>
      </c>
      <c r="E146" s="114"/>
      <c r="F146" s="114"/>
      <c r="G146" s="114"/>
      <c r="H146" s="114"/>
      <c r="I146" s="46"/>
      <c r="J146" s="46"/>
      <c r="K146" s="46"/>
      <c r="L146" s="46"/>
      <c r="M146" s="46"/>
      <c r="N146" s="52"/>
    </row>
    <row r="147" spans="3:14">
      <c r="C147" s="46"/>
      <c r="D147" s="114"/>
      <c r="E147" s="114"/>
      <c r="F147" s="114"/>
      <c r="G147" s="114"/>
      <c r="H147" s="114"/>
      <c r="I147" s="46"/>
      <c r="J147" s="46"/>
      <c r="K147" s="46"/>
      <c r="L147" s="46"/>
      <c r="M147" s="46"/>
      <c r="N147" s="52"/>
    </row>
    <row r="148" spans="3:14">
      <c r="C148" s="46"/>
      <c r="D148" s="114"/>
      <c r="E148" s="114"/>
      <c r="F148" s="114"/>
      <c r="G148" s="114"/>
      <c r="H148" s="114"/>
      <c r="I148" s="46"/>
      <c r="J148" s="46"/>
      <c r="K148" s="46"/>
      <c r="L148" s="46"/>
      <c r="M148" s="46"/>
      <c r="N148" s="52"/>
    </row>
    <row r="149" spans="3:14"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52"/>
    </row>
    <row r="150" spans="3:14"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52"/>
    </row>
    <row r="151" spans="3:14"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52"/>
    </row>
    <row r="152" spans="3:14"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52"/>
    </row>
    <row r="153" spans="3:14"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52"/>
    </row>
    <row r="154" spans="3:14"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52"/>
    </row>
    <row r="155" spans="3:14"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52"/>
    </row>
    <row r="156" spans="3:14"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52"/>
    </row>
    <row r="157" spans="3:14"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52"/>
    </row>
    <row r="158" spans="3:14"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52"/>
    </row>
    <row r="159" spans="3:14"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52"/>
    </row>
    <row r="160" spans="3:14"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52"/>
    </row>
    <row r="161" spans="3:14"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52"/>
    </row>
    <row r="162" spans="3:14"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52"/>
    </row>
    <row r="163" spans="3:14"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52"/>
    </row>
    <row r="164" spans="3:14"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52"/>
    </row>
    <row r="165" spans="3:14"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</row>
    <row r="166" spans="3:14"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52"/>
    </row>
    <row r="167" spans="3:14"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52"/>
    </row>
    <row r="168" spans="3:14"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52"/>
    </row>
    <row r="169" spans="3:14"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</row>
    <row r="170" spans="3:14"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</row>
    <row r="171" spans="3:14"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</row>
    <row r="172" spans="3:14"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</row>
    <row r="173" spans="3:14"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</row>
    <row r="174" spans="3:14"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</row>
    <row r="175" spans="3:14"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</row>
    <row r="176" spans="3:14"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</row>
    <row r="177" spans="3:13"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</row>
    <row r="178" spans="3:13"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</row>
    <row r="179" spans="3:13"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</row>
    <row r="180" spans="3:13"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</row>
    <row r="181" spans="3:13"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</row>
    <row r="182" spans="3:13"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</row>
    <row r="183" spans="3:13"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</row>
    <row r="184" spans="3:13"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</row>
    <row r="185" spans="3:13"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</row>
    <row r="186" spans="3:13"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</row>
    <row r="187" spans="3:13"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</row>
    <row r="188" spans="3:13"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</row>
    <row r="189" spans="3:13"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</row>
    <row r="190" spans="3:13"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</row>
    <row r="191" spans="3:13"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</row>
    <row r="192" spans="3:13"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</row>
    <row r="193" spans="3:13"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</row>
    <row r="194" spans="3:13"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</row>
    <row r="195" spans="3:13"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</row>
    <row r="196" spans="3:13"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</row>
    <row r="197" spans="3:13"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</row>
    <row r="198" spans="3:13"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</row>
    <row r="199" spans="3:13"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</row>
    <row r="200" spans="3:13"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</row>
    <row r="201" spans="3:13"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</row>
    <row r="202" spans="3:13"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</row>
    <row r="203" spans="3:13"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</row>
    <row r="204" spans="3:13"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</row>
    <row r="205" spans="3:13"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</row>
    <row r="206" spans="3:13"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</row>
    <row r="207" spans="3:13"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</row>
    <row r="208" spans="3:13"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</row>
    <row r="209" spans="3:13"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</row>
    <row r="210" spans="3:13"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</row>
    <row r="211" spans="3:13"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</row>
    <row r="212" spans="3:13"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</row>
    <row r="213" spans="3:13"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</row>
    <row r="214" spans="3:13"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</row>
    <row r="215" spans="3:13"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</row>
  </sheetData>
  <sortState ref="D7:H104">
    <sortCondition ref="D7"/>
  </sortState>
  <mergeCells count="9">
    <mergeCell ref="D133:I133"/>
    <mergeCell ref="C122:H122"/>
    <mergeCell ref="D117:I117"/>
    <mergeCell ref="D1:I1"/>
    <mergeCell ref="D5:D6"/>
    <mergeCell ref="E5:E6"/>
    <mergeCell ref="F5:F6"/>
    <mergeCell ref="G5:G6"/>
    <mergeCell ref="E4:K4"/>
  </mergeCells>
  <pageMargins left="0.31" right="0.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49"/>
  <sheetViews>
    <sheetView topLeftCell="A31" workbookViewId="0">
      <selection activeCell="C2" sqref="C2"/>
    </sheetView>
  </sheetViews>
  <sheetFormatPr defaultRowHeight="13.8"/>
  <cols>
    <col min="1" max="1" width="5.09765625" customWidth="1"/>
    <col min="2" max="2" width="3.59765625" customWidth="1"/>
    <col min="3" max="3" width="21.19921875" customWidth="1"/>
    <col min="4" max="4" width="13.8984375" customWidth="1"/>
    <col min="5" max="5" width="6.09765625" customWidth="1"/>
    <col min="6" max="6" width="6.19921875" customWidth="1"/>
    <col min="7" max="9" width="10.59765625" customWidth="1"/>
    <col min="10" max="10" width="9.796875" customWidth="1"/>
    <col min="11" max="11" width="10.09765625" customWidth="1"/>
  </cols>
  <sheetData>
    <row r="2" spans="1:12">
      <c r="A2" s="46"/>
      <c r="B2" s="46"/>
      <c r="C2" s="113" t="s">
        <v>759</v>
      </c>
      <c r="D2" s="113"/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6"/>
      <c r="B3" s="46"/>
      <c r="C3" s="46" t="s">
        <v>709</v>
      </c>
      <c r="D3" s="46"/>
      <c r="E3" s="46"/>
      <c r="F3" s="46"/>
      <c r="G3" s="46"/>
      <c r="H3" s="46"/>
      <c r="I3" s="46"/>
      <c r="J3" s="115"/>
      <c r="K3" s="115"/>
      <c r="L3" s="46"/>
    </row>
    <row r="4" spans="1:12">
      <c r="A4" s="46"/>
      <c r="B4" s="46"/>
      <c r="C4" s="46"/>
      <c r="D4" s="114" t="s">
        <v>53</v>
      </c>
      <c r="E4" s="46"/>
      <c r="F4" s="46"/>
      <c r="G4" s="46"/>
      <c r="H4" s="46"/>
      <c r="I4" s="46"/>
      <c r="J4" s="46"/>
      <c r="K4" s="46"/>
      <c r="L4" s="46"/>
    </row>
    <row r="5" spans="1:12" ht="39.6">
      <c r="A5" s="46"/>
      <c r="B5" s="116" t="s">
        <v>160</v>
      </c>
      <c r="C5" s="334" t="s">
        <v>0</v>
      </c>
      <c r="D5" s="334" t="s">
        <v>62</v>
      </c>
      <c r="E5" s="334" t="s">
        <v>1</v>
      </c>
      <c r="F5" s="334" t="s">
        <v>2</v>
      </c>
      <c r="G5" s="181" t="s">
        <v>64</v>
      </c>
      <c r="H5" s="181" t="s">
        <v>15</v>
      </c>
      <c r="I5" s="181" t="s">
        <v>727</v>
      </c>
      <c r="J5" s="117" t="s">
        <v>389</v>
      </c>
      <c r="K5" s="117" t="s">
        <v>729</v>
      </c>
      <c r="L5" s="118"/>
    </row>
    <row r="6" spans="1:12" ht="15.6" customHeight="1">
      <c r="A6" s="46"/>
      <c r="B6" s="119"/>
      <c r="C6" s="335"/>
      <c r="D6" s="335"/>
      <c r="E6" s="335"/>
      <c r="F6" s="335"/>
      <c r="G6" s="182" t="s">
        <v>18</v>
      </c>
      <c r="H6" s="182" t="s">
        <v>19</v>
      </c>
      <c r="I6" s="182" t="s">
        <v>728</v>
      </c>
      <c r="J6" s="184"/>
      <c r="K6" s="184"/>
      <c r="L6" s="46"/>
    </row>
    <row r="7" spans="1:12" ht="24.75" customHeight="1">
      <c r="A7" s="46"/>
      <c r="B7" s="121">
        <v>1</v>
      </c>
      <c r="C7" s="122" t="s">
        <v>325</v>
      </c>
      <c r="D7" s="123"/>
      <c r="E7" s="123" t="s">
        <v>5</v>
      </c>
      <c r="F7" s="124">
        <v>200</v>
      </c>
      <c r="G7" s="125"/>
      <c r="H7" s="125">
        <f t="shared" ref="H7:H36" si="0">F7*G7</f>
        <v>0</v>
      </c>
      <c r="I7" s="126"/>
      <c r="J7" s="127"/>
      <c r="K7" s="128"/>
      <c r="L7" s="46"/>
    </row>
    <row r="8" spans="1:12" ht="24.75" customHeight="1">
      <c r="A8" s="46"/>
      <c r="B8" s="129">
        <v>2</v>
      </c>
      <c r="C8" s="103" t="s">
        <v>326</v>
      </c>
      <c r="D8" s="104"/>
      <c r="E8" s="104" t="s">
        <v>5</v>
      </c>
      <c r="F8" s="130">
        <v>30</v>
      </c>
      <c r="G8" s="125"/>
      <c r="H8" s="125">
        <f t="shared" si="0"/>
        <v>0</v>
      </c>
      <c r="I8" s="126"/>
      <c r="J8" s="127"/>
      <c r="K8" s="128"/>
      <c r="L8" s="46"/>
    </row>
    <row r="9" spans="1:12" ht="24.75" customHeight="1">
      <c r="A9" s="46"/>
      <c r="B9" s="121">
        <v>3</v>
      </c>
      <c r="C9" s="122" t="s">
        <v>327</v>
      </c>
      <c r="D9" s="123"/>
      <c r="E9" s="123" t="s">
        <v>5</v>
      </c>
      <c r="F9" s="124">
        <v>150</v>
      </c>
      <c r="G9" s="125"/>
      <c r="H9" s="125">
        <f t="shared" si="0"/>
        <v>0</v>
      </c>
      <c r="I9" s="126"/>
      <c r="J9" s="127"/>
      <c r="K9" s="128"/>
      <c r="L9" s="46"/>
    </row>
    <row r="10" spans="1:12" ht="24.75" customHeight="1">
      <c r="A10" s="46"/>
      <c r="B10" s="129">
        <v>4</v>
      </c>
      <c r="C10" s="103" t="s">
        <v>75</v>
      </c>
      <c r="D10" s="104"/>
      <c r="E10" s="104" t="s">
        <v>5</v>
      </c>
      <c r="F10" s="130">
        <v>50</v>
      </c>
      <c r="G10" s="125"/>
      <c r="H10" s="125">
        <f t="shared" si="0"/>
        <v>0</v>
      </c>
      <c r="I10" s="126"/>
      <c r="J10" s="127"/>
      <c r="K10" s="128"/>
      <c r="L10" s="46"/>
    </row>
    <row r="11" spans="1:12" ht="24.75" customHeight="1">
      <c r="A11" s="46"/>
      <c r="B11" s="121">
        <v>5</v>
      </c>
      <c r="C11" s="122" t="s">
        <v>328</v>
      </c>
      <c r="D11" s="123"/>
      <c r="E11" s="123" t="s">
        <v>5</v>
      </c>
      <c r="F11" s="124">
        <v>50</v>
      </c>
      <c r="G11" s="125"/>
      <c r="H11" s="125">
        <f t="shared" si="0"/>
        <v>0</v>
      </c>
      <c r="I11" s="126"/>
      <c r="J11" s="127"/>
      <c r="K11" s="128"/>
      <c r="L11" s="46"/>
    </row>
    <row r="12" spans="1:12" ht="24.75" customHeight="1">
      <c r="A12" s="46"/>
      <c r="B12" s="129">
        <v>6</v>
      </c>
      <c r="C12" s="103" t="s">
        <v>38</v>
      </c>
      <c r="D12" s="104"/>
      <c r="E12" s="104" t="s">
        <v>5</v>
      </c>
      <c r="F12" s="130">
        <v>70</v>
      </c>
      <c r="G12" s="125"/>
      <c r="H12" s="125">
        <f t="shared" si="0"/>
        <v>0</v>
      </c>
      <c r="I12" s="126"/>
      <c r="J12" s="127"/>
      <c r="K12" s="128"/>
      <c r="L12" s="46"/>
    </row>
    <row r="13" spans="1:12" ht="24.75" customHeight="1">
      <c r="A13" s="46"/>
      <c r="B13" s="121">
        <v>7</v>
      </c>
      <c r="C13" s="122" t="s">
        <v>73</v>
      </c>
      <c r="D13" s="123"/>
      <c r="E13" s="123" t="s">
        <v>5</v>
      </c>
      <c r="F13" s="124">
        <v>30</v>
      </c>
      <c r="G13" s="125"/>
      <c r="H13" s="125">
        <f t="shared" si="0"/>
        <v>0</v>
      </c>
      <c r="I13" s="126"/>
      <c r="J13" s="127"/>
      <c r="K13" s="128"/>
      <c r="L13" s="46"/>
    </row>
    <row r="14" spans="1:12" ht="24.75" customHeight="1">
      <c r="A14" s="46"/>
      <c r="B14" s="129">
        <v>8</v>
      </c>
      <c r="C14" s="103" t="s">
        <v>492</v>
      </c>
      <c r="D14" s="104"/>
      <c r="E14" s="104" t="s">
        <v>5</v>
      </c>
      <c r="F14" s="130">
        <v>30</v>
      </c>
      <c r="G14" s="125"/>
      <c r="H14" s="125">
        <f t="shared" si="0"/>
        <v>0</v>
      </c>
      <c r="I14" s="126"/>
      <c r="J14" s="127"/>
      <c r="K14" s="128"/>
      <c r="L14" s="46"/>
    </row>
    <row r="15" spans="1:12" ht="24.75" customHeight="1">
      <c r="A15" s="46"/>
      <c r="B15" s="121">
        <v>9</v>
      </c>
      <c r="C15" s="103" t="s">
        <v>675</v>
      </c>
      <c r="D15" s="104"/>
      <c r="E15" s="104" t="s">
        <v>5</v>
      </c>
      <c r="F15" s="130">
        <v>3</v>
      </c>
      <c r="G15" s="125"/>
      <c r="H15" s="125">
        <f t="shared" si="0"/>
        <v>0</v>
      </c>
      <c r="I15" s="126"/>
      <c r="J15" s="127"/>
      <c r="K15" s="128"/>
      <c r="L15" s="46"/>
    </row>
    <row r="16" spans="1:12" ht="24.75" customHeight="1">
      <c r="A16" s="46"/>
      <c r="B16" s="129">
        <v>10</v>
      </c>
      <c r="C16" s="103" t="s">
        <v>493</v>
      </c>
      <c r="D16" s="104"/>
      <c r="E16" s="104" t="s">
        <v>5</v>
      </c>
      <c r="F16" s="130">
        <v>70</v>
      </c>
      <c r="G16" s="125"/>
      <c r="H16" s="125">
        <f t="shared" si="0"/>
        <v>0</v>
      </c>
      <c r="I16" s="126"/>
      <c r="J16" s="127"/>
      <c r="K16" s="128"/>
      <c r="L16" s="46"/>
    </row>
    <row r="17" spans="1:12" ht="24.75" customHeight="1">
      <c r="A17" s="46"/>
      <c r="B17" s="121">
        <v>11</v>
      </c>
      <c r="C17" s="122" t="s">
        <v>329</v>
      </c>
      <c r="D17" s="123"/>
      <c r="E17" s="123" t="s">
        <v>5</v>
      </c>
      <c r="F17" s="124">
        <v>40</v>
      </c>
      <c r="G17" s="125"/>
      <c r="H17" s="125">
        <f t="shared" si="0"/>
        <v>0</v>
      </c>
      <c r="I17" s="126"/>
      <c r="J17" s="127"/>
      <c r="K17" s="128"/>
      <c r="L17" s="46"/>
    </row>
    <row r="18" spans="1:12" ht="24.75" customHeight="1">
      <c r="A18" s="46"/>
      <c r="B18" s="129">
        <v>12</v>
      </c>
      <c r="C18" s="103" t="s">
        <v>81</v>
      </c>
      <c r="D18" s="104"/>
      <c r="E18" s="104" t="s">
        <v>5</v>
      </c>
      <c r="F18" s="130">
        <v>40</v>
      </c>
      <c r="G18" s="125"/>
      <c r="H18" s="125">
        <f t="shared" si="0"/>
        <v>0</v>
      </c>
      <c r="I18" s="126"/>
      <c r="J18" s="127"/>
      <c r="K18" s="128"/>
      <c r="L18" s="46"/>
    </row>
    <row r="19" spans="1:12" ht="24.75" customHeight="1">
      <c r="A19" s="46"/>
      <c r="B19" s="121">
        <v>13</v>
      </c>
      <c r="C19" s="122" t="s">
        <v>74</v>
      </c>
      <c r="D19" s="123"/>
      <c r="E19" s="123" t="s">
        <v>5</v>
      </c>
      <c r="F19" s="124">
        <v>150</v>
      </c>
      <c r="G19" s="125"/>
      <c r="H19" s="125">
        <f t="shared" si="0"/>
        <v>0</v>
      </c>
      <c r="I19" s="126"/>
      <c r="J19" s="127"/>
      <c r="K19" s="128"/>
      <c r="L19" s="46"/>
    </row>
    <row r="20" spans="1:12" ht="24.75" customHeight="1">
      <c r="A20" s="46"/>
      <c r="B20" s="129">
        <v>14</v>
      </c>
      <c r="C20" s="103" t="s">
        <v>330</v>
      </c>
      <c r="D20" s="104"/>
      <c r="E20" s="104" t="s">
        <v>5</v>
      </c>
      <c r="F20" s="130">
        <v>10</v>
      </c>
      <c r="G20" s="125"/>
      <c r="H20" s="125">
        <f t="shared" si="0"/>
        <v>0</v>
      </c>
      <c r="I20" s="126"/>
      <c r="J20" s="127"/>
      <c r="K20" s="128"/>
      <c r="L20" s="46"/>
    </row>
    <row r="21" spans="1:12" ht="24.75" customHeight="1">
      <c r="A21" s="46"/>
      <c r="B21" s="121">
        <v>15</v>
      </c>
      <c r="C21" s="103" t="s">
        <v>540</v>
      </c>
      <c r="D21" s="104"/>
      <c r="E21" s="104" t="s">
        <v>5</v>
      </c>
      <c r="F21" s="130">
        <v>10</v>
      </c>
      <c r="G21" s="125"/>
      <c r="H21" s="125">
        <f t="shared" si="0"/>
        <v>0</v>
      </c>
      <c r="I21" s="126"/>
      <c r="J21" s="127"/>
      <c r="K21" s="128"/>
      <c r="L21" s="46"/>
    </row>
    <row r="22" spans="1:12" ht="24.75" customHeight="1">
      <c r="A22" s="46"/>
      <c r="B22" s="129">
        <v>16</v>
      </c>
      <c r="C22" s="122" t="s">
        <v>331</v>
      </c>
      <c r="D22" s="123"/>
      <c r="E22" s="123" t="s">
        <v>5</v>
      </c>
      <c r="F22" s="124">
        <v>20</v>
      </c>
      <c r="G22" s="125"/>
      <c r="H22" s="125">
        <f t="shared" si="0"/>
        <v>0</v>
      </c>
      <c r="I22" s="126"/>
      <c r="J22" s="127"/>
      <c r="K22" s="128"/>
      <c r="L22" s="46"/>
    </row>
    <row r="23" spans="1:12" ht="24.75" customHeight="1">
      <c r="A23" s="46"/>
      <c r="B23" s="121">
        <v>17</v>
      </c>
      <c r="C23" s="103" t="s">
        <v>39</v>
      </c>
      <c r="D23" s="104"/>
      <c r="E23" s="104" t="s">
        <v>5</v>
      </c>
      <c r="F23" s="130">
        <v>70</v>
      </c>
      <c r="G23" s="125"/>
      <c r="H23" s="125">
        <f t="shared" si="0"/>
        <v>0</v>
      </c>
      <c r="I23" s="126"/>
      <c r="J23" s="127"/>
      <c r="K23" s="128"/>
      <c r="L23" s="46"/>
    </row>
    <row r="24" spans="1:12" ht="24.75" customHeight="1">
      <c r="A24" s="46"/>
      <c r="B24" s="129">
        <v>18</v>
      </c>
      <c r="C24" s="103" t="s">
        <v>332</v>
      </c>
      <c r="D24" s="104"/>
      <c r="E24" s="104" t="s">
        <v>5</v>
      </c>
      <c r="F24" s="130">
        <v>10</v>
      </c>
      <c r="G24" s="125"/>
      <c r="H24" s="125">
        <f t="shared" si="0"/>
        <v>0</v>
      </c>
      <c r="I24" s="126"/>
      <c r="J24" s="127"/>
      <c r="K24" s="128"/>
      <c r="L24" s="46"/>
    </row>
    <row r="25" spans="1:12" ht="24.75" customHeight="1">
      <c r="A25" s="46"/>
      <c r="B25" s="121">
        <v>19</v>
      </c>
      <c r="C25" s="103" t="s">
        <v>539</v>
      </c>
      <c r="D25" s="104"/>
      <c r="E25" s="104" t="s">
        <v>5</v>
      </c>
      <c r="F25" s="130">
        <v>30</v>
      </c>
      <c r="G25" s="125"/>
      <c r="H25" s="125">
        <f t="shared" si="0"/>
        <v>0</v>
      </c>
      <c r="I25" s="126"/>
      <c r="J25" s="127"/>
      <c r="K25" s="128"/>
      <c r="L25" s="46"/>
    </row>
    <row r="26" spans="1:12" ht="24.75" customHeight="1">
      <c r="A26" s="46"/>
      <c r="B26" s="129">
        <v>20</v>
      </c>
      <c r="C26" s="103" t="s">
        <v>435</v>
      </c>
      <c r="D26" s="104"/>
      <c r="E26" s="104" t="s">
        <v>5</v>
      </c>
      <c r="F26" s="130">
        <v>70</v>
      </c>
      <c r="G26" s="125"/>
      <c r="H26" s="125">
        <f t="shared" si="0"/>
        <v>0</v>
      </c>
      <c r="I26" s="126"/>
      <c r="J26" s="127"/>
      <c r="K26" s="128"/>
      <c r="L26" s="46"/>
    </row>
    <row r="27" spans="1:12" ht="24.75" customHeight="1">
      <c r="A27" s="46"/>
      <c r="B27" s="121">
        <v>21</v>
      </c>
      <c r="C27" s="103" t="s">
        <v>434</v>
      </c>
      <c r="D27" s="104"/>
      <c r="E27" s="104" t="s">
        <v>5</v>
      </c>
      <c r="F27" s="130">
        <v>70</v>
      </c>
      <c r="G27" s="125"/>
      <c r="H27" s="125">
        <f t="shared" si="0"/>
        <v>0</v>
      </c>
      <c r="I27" s="126"/>
      <c r="J27" s="127"/>
      <c r="K27" s="128"/>
      <c r="L27" s="46"/>
    </row>
    <row r="28" spans="1:12" ht="24.75" customHeight="1">
      <c r="A28" s="46"/>
      <c r="B28" s="129">
        <v>22</v>
      </c>
      <c r="C28" s="131" t="s">
        <v>333</v>
      </c>
      <c r="D28" s="132"/>
      <c r="E28" s="132" t="s">
        <v>5</v>
      </c>
      <c r="F28" s="133">
        <v>5</v>
      </c>
      <c r="G28" s="125"/>
      <c r="H28" s="125">
        <f t="shared" si="0"/>
        <v>0</v>
      </c>
      <c r="I28" s="126"/>
      <c r="J28" s="127"/>
      <c r="K28" s="128"/>
      <c r="L28" s="46"/>
    </row>
    <row r="29" spans="1:12" ht="24.75" customHeight="1">
      <c r="A29" s="46"/>
      <c r="B29" s="121">
        <v>23</v>
      </c>
      <c r="C29" s="103" t="s">
        <v>392</v>
      </c>
      <c r="D29" s="104"/>
      <c r="E29" s="104" t="s">
        <v>5</v>
      </c>
      <c r="F29" s="130">
        <v>80</v>
      </c>
      <c r="G29" s="125"/>
      <c r="H29" s="125">
        <f t="shared" si="0"/>
        <v>0</v>
      </c>
      <c r="I29" s="126"/>
      <c r="J29" s="127"/>
      <c r="K29" s="128"/>
      <c r="L29" s="46"/>
    </row>
    <row r="30" spans="1:12" ht="24.75" customHeight="1">
      <c r="A30" s="46"/>
      <c r="B30" s="129">
        <v>24</v>
      </c>
      <c r="C30" s="103" t="s">
        <v>334</v>
      </c>
      <c r="D30" s="104"/>
      <c r="E30" s="104" t="s">
        <v>5</v>
      </c>
      <c r="F30" s="130">
        <v>90</v>
      </c>
      <c r="G30" s="125"/>
      <c r="H30" s="125">
        <f t="shared" si="0"/>
        <v>0</v>
      </c>
      <c r="I30" s="126"/>
      <c r="J30" s="127"/>
      <c r="K30" s="128"/>
      <c r="L30" s="46"/>
    </row>
    <row r="31" spans="1:12" ht="24.75" customHeight="1">
      <c r="A31" s="46"/>
      <c r="B31" s="121">
        <v>25</v>
      </c>
      <c r="C31" s="131" t="s">
        <v>669</v>
      </c>
      <c r="D31" s="132"/>
      <c r="E31" s="132" t="s">
        <v>5</v>
      </c>
      <c r="F31" s="130">
        <v>30</v>
      </c>
      <c r="G31" s="125"/>
      <c r="H31" s="125">
        <f t="shared" si="0"/>
        <v>0</v>
      </c>
      <c r="I31" s="126"/>
      <c r="J31" s="127"/>
      <c r="K31" s="128"/>
      <c r="L31" s="46"/>
    </row>
    <row r="32" spans="1:12" ht="24.75" customHeight="1">
      <c r="A32" s="46"/>
      <c r="B32" s="129">
        <v>26</v>
      </c>
      <c r="C32" s="131" t="s">
        <v>681</v>
      </c>
      <c r="D32" s="132"/>
      <c r="E32" s="132" t="s">
        <v>5</v>
      </c>
      <c r="F32" s="130">
        <v>30</v>
      </c>
      <c r="G32" s="125"/>
      <c r="H32" s="125">
        <f t="shared" si="0"/>
        <v>0</v>
      </c>
      <c r="I32" s="126"/>
      <c r="J32" s="127"/>
      <c r="K32" s="128"/>
      <c r="L32" s="46"/>
    </row>
    <row r="33" spans="1:12" ht="24.75" customHeight="1">
      <c r="A33" s="46"/>
      <c r="B33" s="121">
        <v>27</v>
      </c>
      <c r="C33" s="131" t="s">
        <v>668</v>
      </c>
      <c r="D33" s="132"/>
      <c r="E33" s="132" t="s">
        <v>5</v>
      </c>
      <c r="F33" s="130">
        <v>30</v>
      </c>
      <c r="G33" s="125"/>
      <c r="H33" s="125">
        <f t="shared" si="0"/>
        <v>0</v>
      </c>
      <c r="I33" s="126"/>
      <c r="J33" s="127"/>
      <c r="K33" s="128"/>
      <c r="L33" s="46"/>
    </row>
    <row r="34" spans="1:12" ht="24.75" customHeight="1">
      <c r="A34" s="46"/>
      <c r="B34" s="129">
        <v>28</v>
      </c>
      <c r="C34" s="131" t="s">
        <v>565</v>
      </c>
      <c r="D34" s="132"/>
      <c r="E34" s="132" t="s">
        <v>5</v>
      </c>
      <c r="F34" s="130">
        <v>10</v>
      </c>
      <c r="G34" s="125"/>
      <c r="H34" s="125">
        <f t="shared" si="0"/>
        <v>0</v>
      </c>
      <c r="I34" s="126"/>
      <c r="J34" s="127"/>
      <c r="K34" s="128"/>
      <c r="L34" s="46"/>
    </row>
    <row r="35" spans="1:12" ht="24.75" customHeight="1">
      <c r="A35" s="46"/>
      <c r="B35" s="121">
        <v>29</v>
      </c>
      <c r="C35" s="131" t="s">
        <v>670</v>
      </c>
      <c r="D35" s="132"/>
      <c r="E35" s="132" t="s">
        <v>37</v>
      </c>
      <c r="F35" s="130">
        <v>20</v>
      </c>
      <c r="G35" s="125"/>
      <c r="H35" s="125">
        <f t="shared" si="0"/>
        <v>0</v>
      </c>
      <c r="I35" s="126"/>
      <c r="J35" s="127"/>
      <c r="K35" s="128"/>
      <c r="L35" s="46"/>
    </row>
    <row r="36" spans="1:12" ht="24.75" customHeight="1">
      <c r="A36" s="46"/>
      <c r="B36" s="129">
        <v>30</v>
      </c>
      <c r="C36" s="131" t="s">
        <v>335</v>
      </c>
      <c r="D36" s="132"/>
      <c r="E36" s="132" t="s">
        <v>5</v>
      </c>
      <c r="F36" s="130">
        <v>40</v>
      </c>
      <c r="G36" s="125"/>
      <c r="H36" s="125">
        <f t="shared" si="0"/>
        <v>0</v>
      </c>
      <c r="I36" s="126"/>
      <c r="J36" s="127"/>
      <c r="K36" s="128"/>
      <c r="L36" s="46"/>
    </row>
    <row r="37" spans="1:12" ht="23.4" customHeight="1" thickBot="1">
      <c r="A37" s="46"/>
      <c r="B37" s="46"/>
      <c r="C37" s="46"/>
      <c r="D37" s="46"/>
      <c r="E37" s="46"/>
      <c r="F37" s="46"/>
      <c r="G37" s="134" t="s">
        <v>72</v>
      </c>
      <c r="H37" s="135">
        <f>SUM(H7:H36)</f>
        <v>0</v>
      </c>
      <c r="I37" s="136"/>
      <c r="J37" s="46"/>
      <c r="K37" s="135">
        <f>SUM(K7:K36)</f>
        <v>0</v>
      </c>
      <c r="L37" s="46"/>
    </row>
    <row r="38" spans="1:12" ht="14.4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2" ht="28.2" hidden="1" customHeight="1">
      <c r="A39" s="46"/>
      <c r="B39" s="46"/>
      <c r="C39" s="113"/>
      <c r="D39" s="113"/>
      <c r="E39" s="113"/>
      <c r="F39" s="113"/>
      <c r="G39" s="113"/>
      <c r="H39" s="113"/>
      <c r="I39" s="113"/>
      <c r="J39" s="46"/>
      <c r="K39" s="46"/>
      <c r="L39" s="46"/>
    </row>
    <row r="40" spans="1:12" ht="1.95" hidden="1" customHeight="1">
      <c r="A40" s="46"/>
      <c r="B40" s="46"/>
      <c r="C40" s="113" t="s">
        <v>447</v>
      </c>
      <c r="D40" s="137"/>
      <c r="E40" s="137"/>
      <c r="F40" s="137"/>
      <c r="G40" s="137"/>
      <c r="H40" s="113"/>
      <c r="I40" s="113"/>
      <c r="J40" s="46"/>
      <c r="K40" s="46"/>
      <c r="L40" s="46"/>
    </row>
    <row r="41" spans="1:12" hidden="1">
      <c r="A41" s="46"/>
      <c r="B41" s="46"/>
      <c r="C41" s="113"/>
      <c r="D41" s="113"/>
      <c r="E41" s="113"/>
      <c r="F41" s="113"/>
      <c r="G41" s="113"/>
      <c r="H41" s="113"/>
      <c r="I41" s="113"/>
      <c r="J41" s="46"/>
      <c r="K41" s="46"/>
      <c r="L41" s="46"/>
    </row>
    <row r="42" spans="1:12" ht="1.2" hidden="1" customHeight="1">
      <c r="A42" s="46"/>
      <c r="B42" s="46"/>
      <c r="C42" s="113"/>
      <c r="D42" s="137"/>
      <c r="E42" s="137"/>
      <c r="F42" s="137"/>
      <c r="G42" s="137"/>
      <c r="H42" s="113"/>
      <c r="I42" s="113"/>
      <c r="J42" s="46"/>
      <c r="K42" s="46"/>
      <c r="L42" s="46"/>
    </row>
    <row r="43" spans="1:12" ht="1.9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2" ht="35.4" customHeight="1">
      <c r="A44" s="46"/>
      <c r="B44" s="46"/>
      <c r="C44" s="313" t="s">
        <v>9</v>
      </c>
      <c r="D44" s="313"/>
      <c r="E44" s="313"/>
      <c r="F44" s="313"/>
      <c r="G44" s="313"/>
      <c r="H44" s="313"/>
      <c r="I44" s="179"/>
      <c r="J44" s="46"/>
      <c r="K44" s="46"/>
      <c r="L44" s="46"/>
    </row>
    <row r="45" spans="1:12">
      <c r="A45" s="46"/>
      <c r="B45" s="46"/>
      <c r="C45" s="46" t="s">
        <v>61</v>
      </c>
      <c r="D45" s="46"/>
      <c r="E45" s="46"/>
      <c r="F45" s="46"/>
      <c r="G45" s="46"/>
      <c r="H45" s="46"/>
      <c r="I45" s="46"/>
      <c r="J45" s="46"/>
      <c r="K45" s="46"/>
      <c r="L45" s="46"/>
    </row>
    <row r="46" spans="1:12">
      <c r="A46" s="46"/>
      <c r="B46" s="46"/>
      <c r="C46" s="46" t="s">
        <v>135</v>
      </c>
      <c r="D46" s="46"/>
      <c r="E46" s="46"/>
      <c r="F46" s="46"/>
      <c r="G46" s="46"/>
      <c r="H46" s="46"/>
      <c r="I46" s="46"/>
      <c r="J46" s="46"/>
      <c r="K46" s="46"/>
      <c r="L46" s="46"/>
    </row>
    <row r="47" spans="1:12">
      <c r="A47" s="46"/>
      <c r="B47" s="46"/>
      <c r="C47" s="313"/>
      <c r="D47" s="313"/>
      <c r="E47" s="313"/>
      <c r="F47" s="313"/>
      <c r="G47" s="313"/>
      <c r="H47" s="313"/>
      <c r="I47" s="179"/>
      <c r="J47" s="46"/>
      <c r="K47" s="46"/>
      <c r="L47" s="46"/>
    </row>
    <row r="48" spans="1:1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1:1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</sheetData>
  <mergeCells count="6">
    <mergeCell ref="C44:H44"/>
    <mergeCell ref="C47:H47"/>
    <mergeCell ref="C5:C6"/>
    <mergeCell ref="D5:D6"/>
    <mergeCell ref="E5:E6"/>
    <mergeCell ref="F5:F6"/>
  </mergeCells>
  <pageMargins left="0.4" right="0.2" top="0.17" bottom="0.27" header="0.18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200"/>
  <sheetViews>
    <sheetView workbookViewId="0">
      <selection activeCell="C186" sqref="C186:J186"/>
    </sheetView>
  </sheetViews>
  <sheetFormatPr defaultRowHeight="13.8"/>
  <cols>
    <col min="1" max="1" width="3.3984375" customWidth="1"/>
    <col min="2" max="2" width="3.59765625" customWidth="1"/>
    <col min="3" max="3" width="24.19921875" customWidth="1"/>
    <col min="4" max="4" width="13.09765625" customWidth="1"/>
    <col min="5" max="5" width="9.19921875" customWidth="1"/>
    <col min="6" max="6" width="7.19921875" customWidth="1"/>
    <col min="7" max="8" width="9.69921875" hidden="1" customWidth="1"/>
    <col min="9" max="9" width="9.8984375" customWidth="1"/>
    <col min="10" max="10" width="10.8984375" customWidth="1"/>
    <col min="11" max="11" width="9.3984375" customWidth="1"/>
    <col min="12" max="12" width="10.09765625" customWidth="1"/>
    <col min="13" max="13" width="10.8984375" customWidth="1"/>
  </cols>
  <sheetData>
    <row r="1" spans="2:14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>
      <c r="B2" s="48"/>
      <c r="C2" s="113" t="s">
        <v>760</v>
      </c>
      <c r="D2" s="113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4" ht="19.95" customHeight="1">
      <c r="B3" s="46"/>
      <c r="C3" s="46" t="s">
        <v>709</v>
      </c>
      <c r="D3" s="46"/>
      <c r="E3" s="46"/>
      <c r="F3" s="46"/>
      <c r="G3" s="46" t="s">
        <v>710</v>
      </c>
      <c r="H3" s="46"/>
      <c r="I3" s="115"/>
      <c r="J3" s="115"/>
      <c r="K3" s="115"/>
      <c r="L3" s="115"/>
      <c r="M3" s="46"/>
      <c r="N3" s="46"/>
    </row>
    <row r="4" spans="2:14" ht="16.8" customHeight="1">
      <c r="B4" s="46"/>
      <c r="C4" s="46"/>
      <c r="D4" s="138"/>
      <c r="E4" s="114" t="s">
        <v>730</v>
      </c>
      <c r="F4" s="114"/>
      <c r="G4" s="114"/>
      <c r="H4" s="114"/>
      <c r="I4" s="46"/>
      <c r="J4" s="46"/>
      <c r="K4" s="46"/>
      <c r="L4" s="46"/>
      <c r="M4" s="46"/>
      <c r="N4" s="46"/>
    </row>
    <row r="5" spans="2:14" ht="14.4" customHeight="1">
      <c r="B5" s="46"/>
      <c r="C5" s="46"/>
      <c r="D5" s="138"/>
      <c r="E5" s="114"/>
      <c r="F5" s="114"/>
      <c r="G5" s="114"/>
      <c r="H5" s="114"/>
      <c r="I5" s="46"/>
      <c r="J5" s="46"/>
      <c r="K5" s="46"/>
      <c r="L5" s="46"/>
      <c r="M5" s="46"/>
      <c r="N5" s="46"/>
    </row>
    <row r="6" spans="2:14" ht="13.95" customHeight="1">
      <c r="B6" s="116"/>
      <c r="C6" s="321" t="s">
        <v>71</v>
      </c>
      <c r="D6" s="323" t="s">
        <v>69</v>
      </c>
      <c r="E6" s="321" t="s">
        <v>1</v>
      </c>
      <c r="F6" s="338" t="s">
        <v>2</v>
      </c>
      <c r="G6" s="321" t="s">
        <v>70</v>
      </c>
      <c r="H6" s="321" t="s">
        <v>15</v>
      </c>
      <c r="I6" s="339" t="s">
        <v>70</v>
      </c>
      <c r="J6" s="319" t="s">
        <v>15</v>
      </c>
      <c r="K6" s="255"/>
      <c r="L6" s="183"/>
      <c r="M6" s="117"/>
      <c r="N6" s="118"/>
    </row>
    <row r="7" spans="2:14" ht="39.6">
      <c r="B7" s="256" t="s">
        <v>160</v>
      </c>
      <c r="C7" s="336"/>
      <c r="D7" s="324"/>
      <c r="E7" s="336"/>
      <c r="F7" s="338"/>
      <c r="G7" s="336"/>
      <c r="H7" s="336"/>
      <c r="I7" s="340"/>
      <c r="J7" s="320"/>
      <c r="K7" s="257" t="s">
        <v>714</v>
      </c>
      <c r="L7" s="258" t="s">
        <v>389</v>
      </c>
      <c r="M7" s="258" t="s">
        <v>754</v>
      </c>
      <c r="N7" s="46"/>
    </row>
    <row r="8" spans="2:14" ht="11.4" customHeight="1">
      <c r="B8" s="119"/>
      <c r="C8" s="322"/>
      <c r="D8" s="337"/>
      <c r="E8" s="322"/>
      <c r="F8" s="338"/>
      <c r="G8" s="199" t="s">
        <v>18</v>
      </c>
      <c r="H8" s="199" t="s">
        <v>19</v>
      </c>
      <c r="I8" s="259" t="s">
        <v>18</v>
      </c>
      <c r="J8" s="260" t="s">
        <v>19</v>
      </c>
      <c r="K8" s="260"/>
      <c r="L8" s="177"/>
      <c r="M8" s="261"/>
      <c r="N8" s="118"/>
    </row>
    <row r="9" spans="2:14" ht="19.95" customHeight="1">
      <c r="B9" s="102" t="s">
        <v>609</v>
      </c>
      <c r="C9" s="122" t="s">
        <v>336</v>
      </c>
      <c r="D9" s="149"/>
      <c r="E9" s="122" t="s">
        <v>89</v>
      </c>
      <c r="F9" s="130">
        <v>50</v>
      </c>
      <c r="G9" s="262">
        <f>ROUND(I9-(I9*8%),2)</f>
        <v>0</v>
      </c>
      <c r="H9" s="263">
        <f>G9*F9</f>
        <v>0</v>
      </c>
      <c r="I9" s="264"/>
      <c r="J9" s="125">
        <f t="shared" ref="J9:J40" si="0">F9*I9</f>
        <v>0</v>
      </c>
      <c r="K9" s="265"/>
      <c r="L9" s="242"/>
      <c r="M9" s="243"/>
      <c r="N9" s="46"/>
    </row>
    <row r="10" spans="2:14" ht="19.95" customHeight="1">
      <c r="B10" s="102" t="s">
        <v>610</v>
      </c>
      <c r="C10" s="103" t="s">
        <v>57</v>
      </c>
      <c r="D10" s="266"/>
      <c r="E10" s="103" t="s">
        <v>89</v>
      </c>
      <c r="F10" s="130">
        <v>40</v>
      </c>
      <c r="G10" s="262">
        <f t="shared" ref="G10:G33" si="1">ROUND(I10-(I10*8%),2)</f>
        <v>0</v>
      </c>
      <c r="H10" s="263">
        <f t="shared" ref="H10:H73" si="2">G10*F10</f>
        <v>0</v>
      </c>
      <c r="I10" s="267"/>
      <c r="J10" s="125">
        <f t="shared" si="0"/>
        <v>0</v>
      </c>
      <c r="K10" s="126"/>
      <c r="L10" s="127"/>
      <c r="M10" s="128"/>
      <c r="N10" s="46"/>
    </row>
    <row r="11" spans="2:14" ht="19.95" customHeight="1">
      <c r="B11" s="102" t="s">
        <v>611</v>
      </c>
      <c r="C11" s="122" t="s">
        <v>30</v>
      </c>
      <c r="D11" s="149"/>
      <c r="E11" s="122" t="s">
        <v>120</v>
      </c>
      <c r="F11" s="130">
        <v>25</v>
      </c>
      <c r="G11" s="262">
        <f t="shared" si="1"/>
        <v>0</v>
      </c>
      <c r="H11" s="263">
        <f t="shared" si="2"/>
        <v>0</v>
      </c>
      <c r="I11" s="264"/>
      <c r="J11" s="268">
        <f t="shared" si="0"/>
        <v>0</v>
      </c>
      <c r="K11" s="269"/>
      <c r="L11" s="127"/>
      <c r="M11" s="128"/>
      <c r="N11" s="46"/>
    </row>
    <row r="12" spans="2:14" ht="19.95" customHeight="1">
      <c r="B12" s="102" t="s">
        <v>612</v>
      </c>
      <c r="C12" s="103" t="s">
        <v>570</v>
      </c>
      <c r="D12" s="157"/>
      <c r="E12" s="103" t="s">
        <v>571</v>
      </c>
      <c r="F12" s="130">
        <v>10</v>
      </c>
      <c r="G12" s="262">
        <f t="shared" si="1"/>
        <v>0</v>
      </c>
      <c r="H12" s="263">
        <f t="shared" si="2"/>
        <v>0</v>
      </c>
      <c r="I12" s="267"/>
      <c r="J12" s="268">
        <f t="shared" si="0"/>
        <v>0</v>
      </c>
      <c r="K12" s="269"/>
      <c r="L12" s="127"/>
      <c r="M12" s="128"/>
      <c r="N12" s="46"/>
    </row>
    <row r="13" spans="2:14" ht="19.95" customHeight="1">
      <c r="B13" s="102" t="s">
        <v>613</v>
      </c>
      <c r="C13" s="103" t="s">
        <v>337</v>
      </c>
      <c r="D13" s="266"/>
      <c r="E13" s="103" t="s">
        <v>502</v>
      </c>
      <c r="F13" s="130">
        <v>30</v>
      </c>
      <c r="G13" s="262">
        <f t="shared" si="1"/>
        <v>0</v>
      </c>
      <c r="H13" s="263">
        <f t="shared" si="2"/>
        <v>0</v>
      </c>
      <c r="I13" s="267"/>
      <c r="J13" s="125">
        <f t="shared" si="0"/>
        <v>0</v>
      </c>
      <c r="K13" s="126"/>
      <c r="L13" s="127"/>
      <c r="M13" s="128"/>
      <c r="N13" s="46"/>
    </row>
    <row r="14" spans="2:14" ht="19.95" customHeight="1">
      <c r="B14" s="102" t="s">
        <v>614</v>
      </c>
      <c r="C14" s="131" t="s">
        <v>338</v>
      </c>
      <c r="D14" s="270"/>
      <c r="E14" s="131" t="s">
        <v>121</v>
      </c>
      <c r="F14" s="130">
        <v>10</v>
      </c>
      <c r="G14" s="262">
        <f t="shared" si="1"/>
        <v>0</v>
      </c>
      <c r="H14" s="263">
        <f t="shared" si="2"/>
        <v>0</v>
      </c>
      <c r="I14" s="146"/>
      <c r="J14" s="125">
        <f t="shared" si="0"/>
        <v>0</v>
      </c>
      <c r="K14" s="126"/>
      <c r="L14" s="127"/>
      <c r="M14" s="128"/>
      <c r="N14" s="46"/>
    </row>
    <row r="15" spans="2:14" ht="19.95" customHeight="1">
      <c r="B15" s="102" t="s">
        <v>615</v>
      </c>
      <c r="C15" s="103" t="s">
        <v>24</v>
      </c>
      <c r="D15" s="103"/>
      <c r="E15" s="103" t="s">
        <v>122</v>
      </c>
      <c r="F15" s="130">
        <v>20</v>
      </c>
      <c r="G15" s="262">
        <f t="shared" si="1"/>
        <v>0</v>
      </c>
      <c r="H15" s="263">
        <f t="shared" si="2"/>
        <v>0</v>
      </c>
      <c r="I15" s="267"/>
      <c r="J15" s="125">
        <f t="shared" si="0"/>
        <v>0</v>
      </c>
      <c r="K15" s="126"/>
      <c r="L15" s="127"/>
      <c r="M15" s="128"/>
      <c r="N15" s="46"/>
    </row>
    <row r="16" spans="2:14" ht="19.95" customHeight="1">
      <c r="B16" s="102" t="s">
        <v>616</v>
      </c>
      <c r="C16" s="122" t="s">
        <v>339</v>
      </c>
      <c r="D16" s="149"/>
      <c r="E16" s="122" t="s">
        <v>109</v>
      </c>
      <c r="F16" s="130">
        <v>25</v>
      </c>
      <c r="G16" s="262">
        <f t="shared" si="1"/>
        <v>0</v>
      </c>
      <c r="H16" s="263">
        <f t="shared" si="2"/>
        <v>0</v>
      </c>
      <c r="I16" s="264"/>
      <c r="J16" s="125">
        <f t="shared" si="0"/>
        <v>0</v>
      </c>
      <c r="K16" s="126"/>
      <c r="L16" s="127"/>
      <c r="M16" s="128"/>
      <c r="N16" s="46"/>
    </row>
    <row r="17" spans="2:14" ht="19.95" customHeight="1">
      <c r="B17" s="102" t="s">
        <v>617</v>
      </c>
      <c r="C17" s="103" t="s">
        <v>340</v>
      </c>
      <c r="D17" s="266"/>
      <c r="E17" s="103" t="s">
        <v>89</v>
      </c>
      <c r="F17" s="130">
        <v>10</v>
      </c>
      <c r="G17" s="262">
        <f t="shared" si="1"/>
        <v>0</v>
      </c>
      <c r="H17" s="263">
        <f t="shared" si="2"/>
        <v>0</v>
      </c>
      <c r="I17" s="267"/>
      <c r="J17" s="125">
        <f t="shared" si="0"/>
        <v>0</v>
      </c>
      <c r="K17" s="126"/>
      <c r="L17" s="127"/>
      <c r="M17" s="128"/>
      <c r="N17" s="46"/>
    </row>
    <row r="18" spans="2:14" ht="19.95" customHeight="1">
      <c r="B18" s="102" t="s">
        <v>618</v>
      </c>
      <c r="C18" s="122" t="s">
        <v>29</v>
      </c>
      <c r="D18" s="149"/>
      <c r="E18" s="122" t="s">
        <v>28</v>
      </c>
      <c r="F18" s="130">
        <v>20</v>
      </c>
      <c r="G18" s="262">
        <f t="shared" si="1"/>
        <v>0</v>
      </c>
      <c r="H18" s="263">
        <f t="shared" si="2"/>
        <v>0</v>
      </c>
      <c r="I18" s="264"/>
      <c r="J18" s="125">
        <f t="shared" si="0"/>
        <v>0</v>
      </c>
      <c r="K18" s="126"/>
      <c r="L18" s="127"/>
      <c r="M18" s="128"/>
      <c r="N18" s="46"/>
    </row>
    <row r="19" spans="2:14" ht="19.95" customHeight="1">
      <c r="B19" s="102" t="s">
        <v>619</v>
      </c>
      <c r="C19" s="103" t="s">
        <v>78</v>
      </c>
      <c r="D19" s="266"/>
      <c r="E19" s="103" t="s">
        <v>109</v>
      </c>
      <c r="F19" s="130">
        <v>50</v>
      </c>
      <c r="G19" s="262">
        <f t="shared" si="1"/>
        <v>0</v>
      </c>
      <c r="H19" s="263">
        <f t="shared" si="2"/>
        <v>0</v>
      </c>
      <c r="I19" s="267"/>
      <c r="J19" s="125">
        <f t="shared" si="0"/>
        <v>0</v>
      </c>
      <c r="K19" s="126"/>
      <c r="L19" s="127"/>
      <c r="M19" s="128"/>
      <c r="N19" s="46"/>
    </row>
    <row r="20" spans="2:14" ht="19.95" customHeight="1">
      <c r="B20" s="102" t="s">
        <v>620</v>
      </c>
      <c r="C20" s="122" t="s">
        <v>56</v>
      </c>
      <c r="D20" s="149"/>
      <c r="E20" s="122" t="s">
        <v>109</v>
      </c>
      <c r="F20" s="130">
        <v>250</v>
      </c>
      <c r="G20" s="262">
        <f t="shared" si="1"/>
        <v>0</v>
      </c>
      <c r="H20" s="271">
        <f t="shared" si="2"/>
        <v>0</v>
      </c>
      <c r="I20" s="125"/>
      <c r="J20" s="125">
        <f t="shared" si="0"/>
        <v>0</v>
      </c>
      <c r="K20" s="126"/>
      <c r="L20" s="127"/>
      <c r="M20" s="128"/>
      <c r="N20" s="46"/>
    </row>
    <row r="21" spans="2:14" ht="19.95" customHeight="1">
      <c r="B21" s="102" t="s">
        <v>621</v>
      </c>
      <c r="C21" s="103" t="s">
        <v>32</v>
      </c>
      <c r="D21" s="266"/>
      <c r="E21" s="103" t="s">
        <v>109</v>
      </c>
      <c r="F21" s="130">
        <v>50</v>
      </c>
      <c r="G21" s="262">
        <f t="shared" si="1"/>
        <v>0</v>
      </c>
      <c r="H21" s="271">
        <f t="shared" si="2"/>
        <v>0</v>
      </c>
      <c r="I21" s="125"/>
      <c r="J21" s="125">
        <f t="shared" si="0"/>
        <v>0</v>
      </c>
      <c r="K21" s="126"/>
      <c r="L21" s="127"/>
      <c r="M21" s="128"/>
      <c r="N21" s="46"/>
    </row>
    <row r="22" spans="2:14" ht="19.95" customHeight="1">
      <c r="B22" s="102" t="s">
        <v>622</v>
      </c>
      <c r="C22" s="122" t="s">
        <v>341</v>
      </c>
      <c r="D22" s="149"/>
      <c r="E22" s="122" t="s">
        <v>503</v>
      </c>
      <c r="F22" s="130">
        <v>50</v>
      </c>
      <c r="G22" s="262">
        <f t="shared" si="1"/>
        <v>0</v>
      </c>
      <c r="H22" s="271">
        <f t="shared" si="2"/>
        <v>0</v>
      </c>
      <c r="I22" s="125"/>
      <c r="J22" s="125">
        <f t="shared" si="0"/>
        <v>0</v>
      </c>
      <c r="K22" s="126"/>
      <c r="L22" s="127"/>
      <c r="M22" s="128"/>
      <c r="N22" s="46"/>
    </row>
    <row r="23" spans="2:14" ht="19.95" customHeight="1">
      <c r="B23" s="102" t="s">
        <v>623</v>
      </c>
      <c r="C23" s="103" t="s">
        <v>33</v>
      </c>
      <c r="D23" s="266"/>
      <c r="E23" s="103" t="s">
        <v>89</v>
      </c>
      <c r="F23" s="130">
        <v>25</v>
      </c>
      <c r="G23" s="262">
        <f t="shared" si="1"/>
        <v>0</v>
      </c>
      <c r="H23" s="271">
        <f t="shared" si="2"/>
        <v>0</v>
      </c>
      <c r="I23" s="125"/>
      <c r="J23" s="125">
        <f t="shared" si="0"/>
        <v>0</v>
      </c>
      <c r="K23" s="126"/>
      <c r="L23" s="127"/>
      <c r="M23" s="128"/>
      <c r="N23" s="46"/>
    </row>
    <row r="24" spans="2:14" ht="19.95" customHeight="1">
      <c r="B24" s="102" t="s">
        <v>624</v>
      </c>
      <c r="C24" s="103" t="s">
        <v>34</v>
      </c>
      <c r="D24" s="266"/>
      <c r="E24" s="103" t="s">
        <v>122</v>
      </c>
      <c r="F24" s="130">
        <v>20</v>
      </c>
      <c r="G24" s="262">
        <f t="shared" si="1"/>
        <v>0</v>
      </c>
      <c r="H24" s="271">
        <f t="shared" si="2"/>
        <v>0</v>
      </c>
      <c r="I24" s="125"/>
      <c r="J24" s="125">
        <f t="shared" si="0"/>
        <v>0</v>
      </c>
      <c r="K24" s="126"/>
      <c r="L24" s="127"/>
      <c r="M24" s="128"/>
      <c r="N24" s="46"/>
    </row>
    <row r="25" spans="2:14" ht="19.95" customHeight="1">
      <c r="B25" s="102" t="s">
        <v>625</v>
      </c>
      <c r="C25" s="103" t="s">
        <v>31</v>
      </c>
      <c r="D25" s="266"/>
      <c r="E25" s="103" t="s">
        <v>109</v>
      </c>
      <c r="F25" s="130">
        <v>75</v>
      </c>
      <c r="G25" s="262">
        <f t="shared" si="1"/>
        <v>0</v>
      </c>
      <c r="H25" s="271">
        <f t="shared" si="2"/>
        <v>0</v>
      </c>
      <c r="I25" s="125"/>
      <c r="J25" s="125">
        <f t="shared" si="0"/>
        <v>0</v>
      </c>
      <c r="K25" s="126"/>
      <c r="L25" s="127"/>
      <c r="M25" s="128"/>
      <c r="N25" s="46"/>
    </row>
    <row r="26" spans="2:14" ht="19.95" customHeight="1">
      <c r="B26" s="102" t="s">
        <v>626</v>
      </c>
      <c r="C26" s="122" t="s">
        <v>138</v>
      </c>
      <c r="D26" s="149"/>
      <c r="E26" s="122" t="s">
        <v>109</v>
      </c>
      <c r="F26" s="130">
        <v>50</v>
      </c>
      <c r="G26" s="262">
        <f t="shared" si="1"/>
        <v>0</v>
      </c>
      <c r="H26" s="271">
        <f t="shared" si="2"/>
        <v>0</v>
      </c>
      <c r="I26" s="125"/>
      <c r="J26" s="125">
        <f t="shared" si="0"/>
        <v>0</v>
      </c>
      <c r="K26" s="126"/>
      <c r="L26" s="127"/>
      <c r="M26" s="128"/>
      <c r="N26" s="46"/>
    </row>
    <row r="27" spans="2:14" ht="19.95" customHeight="1">
      <c r="B27" s="102" t="s">
        <v>627</v>
      </c>
      <c r="C27" s="272" t="s">
        <v>140</v>
      </c>
      <c r="D27" s="273"/>
      <c r="E27" s="103" t="s">
        <v>139</v>
      </c>
      <c r="F27" s="130">
        <v>30</v>
      </c>
      <c r="G27" s="262">
        <f t="shared" si="1"/>
        <v>0</v>
      </c>
      <c r="H27" s="271">
        <f t="shared" si="2"/>
        <v>0</v>
      </c>
      <c r="I27" s="125"/>
      <c r="J27" s="125">
        <f t="shared" si="0"/>
        <v>0</v>
      </c>
      <c r="K27" s="126"/>
      <c r="L27" s="127"/>
      <c r="M27" s="128"/>
      <c r="N27" s="46"/>
    </row>
    <row r="28" spans="2:14" ht="19.95" customHeight="1">
      <c r="B28" s="102" t="s">
        <v>628</v>
      </c>
      <c r="C28" s="103" t="s">
        <v>342</v>
      </c>
      <c r="D28" s="266"/>
      <c r="E28" s="103" t="s">
        <v>89</v>
      </c>
      <c r="F28" s="130">
        <v>15</v>
      </c>
      <c r="G28" s="262">
        <f t="shared" si="1"/>
        <v>0</v>
      </c>
      <c r="H28" s="271">
        <f t="shared" si="2"/>
        <v>0</v>
      </c>
      <c r="I28" s="125"/>
      <c r="J28" s="125">
        <f t="shared" si="0"/>
        <v>0</v>
      </c>
      <c r="K28" s="126"/>
      <c r="L28" s="127"/>
      <c r="M28" s="128"/>
      <c r="N28" s="46"/>
    </row>
    <row r="29" spans="2:14" ht="19.95" customHeight="1">
      <c r="B29" s="102" t="s">
        <v>629</v>
      </c>
      <c r="C29" s="103" t="s">
        <v>343</v>
      </c>
      <c r="D29" s="266"/>
      <c r="E29" s="103" t="s">
        <v>198</v>
      </c>
      <c r="F29" s="130">
        <v>25</v>
      </c>
      <c r="G29" s="262">
        <f t="shared" si="1"/>
        <v>0</v>
      </c>
      <c r="H29" s="271">
        <f t="shared" si="2"/>
        <v>0</v>
      </c>
      <c r="I29" s="125"/>
      <c r="J29" s="125">
        <f t="shared" si="0"/>
        <v>0</v>
      </c>
      <c r="K29" s="126"/>
      <c r="L29" s="127"/>
      <c r="M29" s="128"/>
      <c r="N29" s="46"/>
    </row>
    <row r="30" spans="2:14" ht="19.95" customHeight="1">
      <c r="B30" s="102" t="s">
        <v>630</v>
      </c>
      <c r="C30" s="103" t="s">
        <v>572</v>
      </c>
      <c r="D30" s="266"/>
      <c r="E30" s="103" t="s">
        <v>573</v>
      </c>
      <c r="F30" s="130">
        <v>10</v>
      </c>
      <c r="G30" s="262">
        <f t="shared" si="1"/>
        <v>0</v>
      </c>
      <c r="H30" s="271">
        <f t="shared" si="2"/>
        <v>0</v>
      </c>
      <c r="I30" s="125"/>
      <c r="J30" s="125">
        <f t="shared" si="0"/>
        <v>0</v>
      </c>
      <c r="K30" s="126"/>
      <c r="L30" s="127"/>
      <c r="M30" s="128"/>
      <c r="N30" s="46"/>
    </row>
    <row r="31" spans="2:14" ht="19.95" customHeight="1">
      <c r="B31" s="102" t="s">
        <v>631</v>
      </c>
      <c r="C31" s="103" t="s">
        <v>344</v>
      </c>
      <c r="D31" s="266"/>
      <c r="E31" s="103" t="s">
        <v>504</v>
      </c>
      <c r="F31" s="130">
        <v>15</v>
      </c>
      <c r="G31" s="262">
        <f t="shared" si="1"/>
        <v>0</v>
      </c>
      <c r="H31" s="271">
        <f t="shared" si="2"/>
        <v>0</v>
      </c>
      <c r="I31" s="125"/>
      <c r="J31" s="125">
        <f t="shared" si="0"/>
        <v>0</v>
      </c>
      <c r="K31" s="126"/>
      <c r="L31" s="127"/>
      <c r="M31" s="128"/>
      <c r="N31" s="46"/>
    </row>
    <row r="32" spans="2:14" ht="19.95" customHeight="1">
      <c r="B32" s="102" t="s">
        <v>632</v>
      </c>
      <c r="C32" s="122" t="s">
        <v>574</v>
      </c>
      <c r="D32" s="149"/>
      <c r="E32" s="122" t="s">
        <v>571</v>
      </c>
      <c r="F32" s="130">
        <v>10</v>
      </c>
      <c r="G32" s="262">
        <f t="shared" si="1"/>
        <v>0</v>
      </c>
      <c r="H32" s="271">
        <f t="shared" si="2"/>
        <v>0</v>
      </c>
      <c r="I32" s="125"/>
      <c r="J32" s="239">
        <f t="shared" si="0"/>
        <v>0</v>
      </c>
      <c r="K32" s="265"/>
      <c r="L32" s="127"/>
      <c r="M32" s="128"/>
      <c r="N32" s="46"/>
    </row>
    <row r="33" spans="2:14" ht="19.95" customHeight="1">
      <c r="B33" s="102" t="s">
        <v>633</v>
      </c>
      <c r="C33" s="103" t="s">
        <v>55</v>
      </c>
      <c r="D33" s="266"/>
      <c r="E33" s="103" t="s">
        <v>109</v>
      </c>
      <c r="F33" s="130">
        <v>90</v>
      </c>
      <c r="G33" s="262">
        <f t="shared" si="1"/>
        <v>0</v>
      </c>
      <c r="H33" s="271">
        <f t="shared" si="2"/>
        <v>0</v>
      </c>
      <c r="I33" s="125"/>
      <c r="J33" s="125">
        <f t="shared" si="0"/>
        <v>0</v>
      </c>
      <c r="K33" s="126"/>
      <c r="L33" s="127"/>
      <c r="M33" s="128"/>
      <c r="N33" s="46"/>
    </row>
    <row r="34" spans="2:14" ht="19.95" customHeight="1">
      <c r="B34" s="102" t="s">
        <v>634</v>
      </c>
      <c r="C34" s="122" t="s">
        <v>388</v>
      </c>
      <c r="D34" s="149"/>
      <c r="E34" s="122" t="s">
        <v>149</v>
      </c>
      <c r="F34" s="130">
        <v>180</v>
      </c>
      <c r="G34" s="262">
        <f t="shared" ref="G34:G73" si="3">ROUND(I34-(I34*5%),2)</f>
        <v>0</v>
      </c>
      <c r="H34" s="271">
        <f t="shared" si="2"/>
        <v>0</v>
      </c>
      <c r="I34" s="125"/>
      <c r="J34" s="125">
        <f t="shared" si="0"/>
        <v>0</v>
      </c>
      <c r="K34" s="126"/>
      <c r="L34" s="127"/>
      <c r="M34" s="128"/>
      <c r="N34" s="46"/>
    </row>
    <row r="35" spans="2:14" s="24" customFormat="1" ht="24.75" customHeight="1">
      <c r="B35" s="102" t="s">
        <v>635</v>
      </c>
      <c r="C35" s="274" t="s">
        <v>444</v>
      </c>
      <c r="D35" s="275"/>
      <c r="E35" s="275" t="s">
        <v>505</v>
      </c>
      <c r="F35" s="130">
        <v>30</v>
      </c>
      <c r="G35" s="262">
        <f t="shared" si="3"/>
        <v>0</v>
      </c>
      <c r="H35" s="271">
        <f t="shared" si="2"/>
        <v>0</v>
      </c>
      <c r="I35" s="262"/>
      <c r="J35" s="125">
        <f t="shared" si="0"/>
        <v>0</v>
      </c>
      <c r="K35" s="126"/>
      <c r="L35" s="127"/>
      <c r="M35" s="128"/>
      <c r="N35" s="276"/>
    </row>
    <row r="36" spans="2:14" ht="19.95" customHeight="1">
      <c r="B36" s="102" t="s">
        <v>636</v>
      </c>
      <c r="C36" s="103" t="s">
        <v>150</v>
      </c>
      <c r="D36" s="266"/>
      <c r="E36" s="103" t="s">
        <v>506</v>
      </c>
      <c r="F36" s="130">
        <v>30</v>
      </c>
      <c r="G36" s="262">
        <f t="shared" si="3"/>
        <v>0</v>
      </c>
      <c r="H36" s="271">
        <f t="shared" si="2"/>
        <v>0</v>
      </c>
      <c r="I36" s="125"/>
      <c r="J36" s="125">
        <f t="shared" si="0"/>
        <v>0</v>
      </c>
      <c r="K36" s="126"/>
      <c r="L36" s="127"/>
      <c r="M36" s="128"/>
      <c r="N36" s="46"/>
    </row>
    <row r="37" spans="2:14" ht="19.95" customHeight="1" thickBot="1">
      <c r="B37" s="102" t="s">
        <v>637</v>
      </c>
      <c r="C37" s="103" t="s">
        <v>151</v>
      </c>
      <c r="D37" s="266"/>
      <c r="E37" s="103" t="s">
        <v>152</v>
      </c>
      <c r="F37" s="130">
        <v>60</v>
      </c>
      <c r="G37" s="262">
        <f t="shared" si="3"/>
        <v>0</v>
      </c>
      <c r="H37" s="271">
        <f t="shared" si="2"/>
        <v>0</v>
      </c>
      <c r="I37" s="125"/>
      <c r="J37" s="125">
        <f t="shared" si="0"/>
        <v>0</v>
      </c>
      <c r="K37" s="126"/>
      <c r="L37" s="127"/>
      <c r="M37" s="128"/>
      <c r="N37" s="46"/>
    </row>
    <row r="38" spans="2:14" ht="150.6" customHeight="1">
      <c r="B38" s="102" t="s">
        <v>638</v>
      </c>
      <c r="C38" s="103" t="s">
        <v>735</v>
      </c>
      <c r="D38" s="277"/>
      <c r="E38" s="250" t="s">
        <v>124</v>
      </c>
      <c r="F38" s="130">
        <v>30</v>
      </c>
      <c r="G38" s="262">
        <f t="shared" si="3"/>
        <v>0</v>
      </c>
      <c r="H38" s="271">
        <f t="shared" si="2"/>
        <v>0</v>
      </c>
      <c r="I38" s="268"/>
      <c r="J38" s="125">
        <f t="shared" si="0"/>
        <v>0</v>
      </c>
      <c r="K38" s="126"/>
      <c r="L38" s="127"/>
      <c r="M38" s="128"/>
      <c r="N38" s="46"/>
    </row>
    <row r="39" spans="2:14" ht="28.95" customHeight="1">
      <c r="B39" s="102" t="s">
        <v>639</v>
      </c>
      <c r="C39" s="103" t="s">
        <v>345</v>
      </c>
      <c r="D39" s="157"/>
      <c r="E39" s="103" t="s">
        <v>76</v>
      </c>
      <c r="F39" s="130">
        <v>10</v>
      </c>
      <c r="G39" s="262">
        <f t="shared" si="3"/>
        <v>0</v>
      </c>
      <c r="H39" s="271">
        <f t="shared" si="2"/>
        <v>0</v>
      </c>
      <c r="I39" s="125"/>
      <c r="J39" s="125">
        <f t="shared" si="0"/>
        <v>0</v>
      </c>
      <c r="K39" s="126"/>
      <c r="L39" s="127"/>
      <c r="M39" s="128"/>
      <c r="N39" s="46"/>
    </row>
    <row r="40" spans="2:14" ht="28.95" customHeight="1">
      <c r="B40" s="102" t="s">
        <v>640</v>
      </c>
      <c r="C40" s="103" t="s">
        <v>497</v>
      </c>
      <c r="D40" s="103"/>
      <c r="E40" s="103" t="s">
        <v>37</v>
      </c>
      <c r="F40" s="130">
        <v>30</v>
      </c>
      <c r="G40" s="262">
        <f t="shared" si="3"/>
        <v>0</v>
      </c>
      <c r="H40" s="271">
        <f t="shared" si="2"/>
        <v>0</v>
      </c>
      <c r="I40" s="125"/>
      <c r="J40" s="125">
        <f t="shared" si="0"/>
        <v>0</v>
      </c>
      <c r="K40" s="126"/>
      <c r="L40" s="127"/>
      <c r="M40" s="128"/>
      <c r="N40" s="46"/>
    </row>
    <row r="41" spans="2:14" ht="28.95" customHeight="1">
      <c r="B41" s="102" t="s">
        <v>641</v>
      </c>
      <c r="C41" s="103" t="s">
        <v>346</v>
      </c>
      <c r="D41" s="149"/>
      <c r="E41" s="122" t="s">
        <v>76</v>
      </c>
      <c r="F41" s="130">
        <v>12</v>
      </c>
      <c r="G41" s="262">
        <f t="shared" si="3"/>
        <v>0</v>
      </c>
      <c r="H41" s="271">
        <f t="shared" si="2"/>
        <v>0</v>
      </c>
      <c r="I41" s="244"/>
      <c r="J41" s="125">
        <f t="shared" ref="J41:J72" si="4">F41*I41</f>
        <v>0</v>
      </c>
      <c r="K41" s="126"/>
      <c r="L41" s="127"/>
      <c r="M41" s="128"/>
      <c r="N41" s="46"/>
    </row>
    <row r="42" spans="2:14" ht="28.95" customHeight="1">
      <c r="B42" s="102" t="s">
        <v>642</v>
      </c>
      <c r="C42" s="272" t="s">
        <v>347</v>
      </c>
      <c r="D42" s="157"/>
      <c r="E42" s="103" t="s">
        <v>76</v>
      </c>
      <c r="F42" s="278">
        <v>9</v>
      </c>
      <c r="G42" s="262">
        <f t="shared" si="3"/>
        <v>0</v>
      </c>
      <c r="H42" s="271">
        <f t="shared" si="2"/>
        <v>0</v>
      </c>
      <c r="I42" s="125"/>
      <c r="J42" s="125">
        <f t="shared" si="4"/>
        <v>0</v>
      </c>
      <c r="K42" s="126"/>
      <c r="L42" s="127"/>
      <c r="M42" s="128"/>
      <c r="N42" s="46"/>
    </row>
    <row r="43" spans="2:14" ht="28.95" customHeight="1">
      <c r="B43" s="102" t="s">
        <v>643</v>
      </c>
      <c r="C43" s="103" t="s">
        <v>25</v>
      </c>
      <c r="D43" s="149"/>
      <c r="E43" s="122" t="s">
        <v>125</v>
      </c>
      <c r="F43" s="130">
        <v>55</v>
      </c>
      <c r="G43" s="262">
        <f t="shared" si="3"/>
        <v>0</v>
      </c>
      <c r="H43" s="271">
        <f t="shared" si="2"/>
        <v>0</v>
      </c>
      <c r="I43" s="244"/>
      <c r="J43" s="125">
        <f t="shared" si="4"/>
        <v>0</v>
      </c>
      <c r="K43" s="126"/>
      <c r="L43" s="127"/>
      <c r="M43" s="128"/>
      <c r="N43" s="46"/>
    </row>
    <row r="44" spans="2:14" ht="28.95" customHeight="1">
      <c r="B44" s="102" t="s">
        <v>644</v>
      </c>
      <c r="C44" s="103" t="s">
        <v>348</v>
      </c>
      <c r="D44" s="157"/>
      <c r="E44" s="103" t="s">
        <v>91</v>
      </c>
      <c r="F44" s="130">
        <v>40</v>
      </c>
      <c r="G44" s="262">
        <f t="shared" si="3"/>
        <v>0</v>
      </c>
      <c r="H44" s="271">
        <f t="shared" si="2"/>
        <v>0</v>
      </c>
      <c r="I44" s="125"/>
      <c r="J44" s="125">
        <f t="shared" si="4"/>
        <v>0</v>
      </c>
      <c r="K44" s="126"/>
      <c r="L44" s="127"/>
      <c r="M44" s="128"/>
      <c r="N44" s="46"/>
    </row>
    <row r="45" spans="2:14" ht="28.95" customHeight="1">
      <c r="B45" s="102" t="s">
        <v>645</v>
      </c>
      <c r="C45" s="103" t="s">
        <v>349</v>
      </c>
      <c r="D45" s="157"/>
      <c r="E45" s="103" t="s">
        <v>26</v>
      </c>
      <c r="F45" s="130">
        <v>40</v>
      </c>
      <c r="G45" s="262">
        <f t="shared" si="3"/>
        <v>0</v>
      </c>
      <c r="H45" s="271">
        <f t="shared" si="2"/>
        <v>0</v>
      </c>
      <c r="I45" s="125"/>
      <c r="J45" s="125">
        <f t="shared" si="4"/>
        <v>0</v>
      </c>
      <c r="K45" s="126"/>
      <c r="L45" s="127"/>
      <c r="M45" s="128"/>
      <c r="N45" s="46"/>
    </row>
    <row r="46" spans="2:14" ht="28.95" customHeight="1">
      <c r="B46" s="102" t="s">
        <v>646</v>
      </c>
      <c r="C46" s="103" t="s">
        <v>509</v>
      </c>
      <c r="D46" s="149"/>
      <c r="E46" s="103" t="s">
        <v>499</v>
      </c>
      <c r="F46" s="130">
        <v>80</v>
      </c>
      <c r="G46" s="262">
        <f t="shared" si="3"/>
        <v>0</v>
      </c>
      <c r="H46" s="271">
        <f t="shared" si="2"/>
        <v>0</v>
      </c>
      <c r="I46" s="244"/>
      <c r="J46" s="125">
        <f t="shared" si="4"/>
        <v>0</v>
      </c>
      <c r="K46" s="126"/>
      <c r="L46" s="127"/>
      <c r="M46" s="128"/>
      <c r="N46" s="46"/>
    </row>
    <row r="47" spans="2:14" ht="28.95" customHeight="1">
      <c r="B47" s="102" t="s">
        <v>647</v>
      </c>
      <c r="C47" s="103" t="s">
        <v>510</v>
      </c>
      <c r="D47" s="103"/>
      <c r="E47" s="103" t="s">
        <v>499</v>
      </c>
      <c r="F47" s="130">
        <v>60</v>
      </c>
      <c r="G47" s="262">
        <f t="shared" si="3"/>
        <v>0</v>
      </c>
      <c r="H47" s="271">
        <f t="shared" si="2"/>
        <v>0</v>
      </c>
      <c r="I47" s="125"/>
      <c r="J47" s="125">
        <f t="shared" si="4"/>
        <v>0</v>
      </c>
      <c r="K47" s="126"/>
      <c r="L47" s="127"/>
      <c r="M47" s="128"/>
      <c r="N47" s="46"/>
    </row>
    <row r="48" spans="2:14" ht="28.95" customHeight="1">
      <c r="B48" s="102" t="s">
        <v>648</v>
      </c>
      <c r="C48" s="103" t="s">
        <v>511</v>
      </c>
      <c r="D48" s="103"/>
      <c r="E48" s="103" t="s">
        <v>499</v>
      </c>
      <c r="F48" s="130">
        <v>30</v>
      </c>
      <c r="G48" s="262">
        <f t="shared" si="3"/>
        <v>0</v>
      </c>
      <c r="H48" s="271">
        <f t="shared" si="2"/>
        <v>0</v>
      </c>
      <c r="I48" s="125"/>
      <c r="J48" s="125">
        <f t="shared" si="4"/>
        <v>0</v>
      </c>
      <c r="K48" s="126"/>
      <c r="L48" s="127"/>
      <c r="M48" s="128"/>
      <c r="N48" s="46"/>
    </row>
    <row r="49" spans="2:14" ht="28.95" customHeight="1">
      <c r="B49" s="102" t="s">
        <v>649</v>
      </c>
      <c r="C49" s="103" t="s">
        <v>512</v>
      </c>
      <c r="D49" s="103"/>
      <c r="E49" s="122" t="s">
        <v>499</v>
      </c>
      <c r="F49" s="130">
        <v>20</v>
      </c>
      <c r="G49" s="262">
        <f t="shared" si="3"/>
        <v>0</v>
      </c>
      <c r="H49" s="271">
        <f t="shared" si="2"/>
        <v>0</v>
      </c>
      <c r="I49" s="125"/>
      <c r="J49" s="125">
        <f t="shared" si="4"/>
        <v>0</v>
      </c>
      <c r="K49" s="126"/>
      <c r="L49" s="127"/>
      <c r="M49" s="128"/>
      <c r="N49" s="46"/>
    </row>
    <row r="50" spans="2:14" ht="28.95" customHeight="1">
      <c r="B50" s="102" t="s">
        <v>650</v>
      </c>
      <c r="C50" s="103" t="s">
        <v>513</v>
      </c>
      <c r="D50" s="103"/>
      <c r="E50" s="103" t="s">
        <v>500</v>
      </c>
      <c r="F50" s="130">
        <v>20</v>
      </c>
      <c r="G50" s="262">
        <f t="shared" si="3"/>
        <v>0</v>
      </c>
      <c r="H50" s="271">
        <f t="shared" si="2"/>
        <v>0</v>
      </c>
      <c r="I50" s="125"/>
      <c r="J50" s="125">
        <f t="shared" si="4"/>
        <v>0</v>
      </c>
      <c r="K50" s="126"/>
      <c r="L50" s="127"/>
      <c r="M50" s="128"/>
      <c r="N50" s="46"/>
    </row>
    <row r="51" spans="2:14" ht="28.95" customHeight="1">
      <c r="B51" s="102" t="s">
        <v>651</v>
      </c>
      <c r="C51" s="103" t="s">
        <v>514</v>
      </c>
      <c r="D51" s="103"/>
      <c r="E51" s="103" t="s">
        <v>500</v>
      </c>
      <c r="F51" s="130">
        <v>20</v>
      </c>
      <c r="G51" s="262">
        <f t="shared" si="3"/>
        <v>0</v>
      </c>
      <c r="H51" s="271">
        <f t="shared" si="2"/>
        <v>0</v>
      </c>
      <c r="I51" s="125"/>
      <c r="J51" s="125">
        <f t="shared" si="4"/>
        <v>0</v>
      </c>
      <c r="K51" s="126"/>
      <c r="L51" s="127"/>
      <c r="M51" s="128"/>
      <c r="N51" s="46"/>
    </row>
    <row r="52" spans="2:14" ht="28.95" customHeight="1">
      <c r="B52" s="102" t="s">
        <v>652</v>
      </c>
      <c r="C52" s="103" t="s">
        <v>515</v>
      </c>
      <c r="D52" s="103"/>
      <c r="E52" s="103" t="s">
        <v>499</v>
      </c>
      <c r="F52" s="130">
        <v>50</v>
      </c>
      <c r="G52" s="262">
        <f t="shared" si="3"/>
        <v>0</v>
      </c>
      <c r="H52" s="271">
        <f t="shared" si="2"/>
        <v>0</v>
      </c>
      <c r="I52" s="125"/>
      <c r="J52" s="125">
        <f t="shared" si="4"/>
        <v>0</v>
      </c>
      <c r="K52" s="126"/>
      <c r="L52" s="127"/>
      <c r="M52" s="128"/>
      <c r="N52" s="46"/>
    </row>
    <row r="53" spans="2:14" ht="28.95" customHeight="1">
      <c r="B53" s="102" t="s">
        <v>653</v>
      </c>
      <c r="C53" s="103" t="s">
        <v>516</v>
      </c>
      <c r="D53" s="103"/>
      <c r="E53" s="103" t="s">
        <v>500</v>
      </c>
      <c r="F53" s="130">
        <v>30</v>
      </c>
      <c r="G53" s="262">
        <f t="shared" si="3"/>
        <v>0</v>
      </c>
      <c r="H53" s="271">
        <f t="shared" si="2"/>
        <v>0</v>
      </c>
      <c r="I53" s="125"/>
      <c r="J53" s="125">
        <f t="shared" si="4"/>
        <v>0</v>
      </c>
      <c r="K53" s="126"/>
      <c r="L53" s="127"/>
      <c r="M53" s="128"/>
      <c r="N53" s="46"/>
    </row>
    <row r="54" spans="2:14" ht="28.95" customHeight="1">
      <c r="B54" s="102" t="s">
        <v>654</v>
      </c>
      <c r="C54" s="103" t="s">
        <v>517</v>
      </c>
      <c r="D54" s="103"/>
      <c r="E54" s="103" t="s">
        <v>507</v>
      </c>
      <c r="F54" s="130">
        <v>50</v>
      </c>
      <c r="G54" s="262">
        <f t="shared" si="3"/>
        <v>0</v>
      </c>
      <c r="H54" s="271">
        <f t="shared" si="2"/>
        <v>0</v>
      </c>
      <c r="I54" s="125"/>
      <c r="J54" s="125">
        <f t="shared" si="4"/>
        <v>0</v>
      </c>
      <c r="K54" s="126"/>
      <c r="L54" s="127"/>
      <c r="M54" s="128"/>
      <c r="N54" s="46"/>
    </row>
    <row r="55" spans="2:14" ht="28.95" customHeight="1">
      <c r="B55" s="102" t="s">
        <v>655</v>
      </c>
      <c r="C55" s="103" t="s">
        <v>518</v>
      </c>
      <c r="D55" s="103"/>
      <c r="E55" s="103" t="s">
        <v>507</v>
      </c>
      <c r="F55" s="130">
        <v>50</v>
      </c>
      <c r="G55" s="262">
        <f t="shared" si="3"/>
        <v>0</v>
      </c>
      <c r="H55" s="271">
        <f t="shared" si="2"/>
        <v>0</v>
      </c>
      <c r="I55" s="125"/>
      <c r="J55" s="125">
        <f t="shared" si="4"/>
        <v>0</v>
      </c>
      <c r="K55" s="126"/>
      <c r="L55" s="127"/>
      <c r="M55" s="128"/>
      <c r="N55" s="46"/>
    </row>
    <row r="56" spans="2:14" ht="28.95" customHeight="1">
      <c r="B56" s="102" t="s">
        <v>656</v>
      </c>
      <c r="C56" s="103" t="s">
        <v>501</v>
      </c>
      <c r="D56" s="103"/>
      <c r="E56" s="103" t="s">
        <v>507</v>
      </c>
      <c r="F56" s="130">
        <v>50</v>
      </c>
      <c r="G56" s="262">
        <f t="shared" si="3"/>
        <v>0</v>
      </c>
      <c r="H56" s="271">
        <f t="shared" si="2"/>
        <v>0</v>
      </c>
      <c r="I56" s="125"/>
      <c r="J56" s="125">
        <f t="shared" si="4"/>
        <v>0</v>
      </c>
      <c r="K56" s="126"/>
      <c r="L56" s="127"/>
      <c r="M56" s="128"/>
      <c r="N56" s="46"/>
    </row>
    <row r="57" spans="2:14" ht="28.95" customHeight="1">
      <c r="B57" s="102" t="s">
        <v>657</v>
      </c>
      <c r="C57" s="103" t="s">
        <v>567</v>
      </c>
      <c r="D57" s="266"/>
      <c r="E57" s="103" t="s">
        <v>500</v>
      </c>
      <c r="F57" s="130">
        <v>20</v>
      </c>
      <c r="G57" s="262">
        <f t="shared" si="3"/>
        <v>0</v>
      </c>
      <c r="H57" s="271">
        <f t="shared" si="2"/>
        <v>0</v>
      </c>
      <c r="I57" s="125"/>
      <c r="J57" s="125">
        <f t="shared" si="4"/>
        <v>0</v>
      </c>
      <c r="K57" s="126"/>
      <c r="L57" s="127"/>
      <c r="M57" s="128"/>
      <c r="N57" s="46"/>
    </row>
    <row r="58" spans="2:14" ht="28.95" customHeight="1">
      <c r="B58" s="102" t="s">
        <v>658</v>
      </c>
      <c r="C58" s="103" t="s">
        <v>568</v>
      </c>
      <c r="D58" s="266"/>
      <c r="E58" s="103" t="s">
        <v>117</v>
      </c>
      <c r="F58" s="130">
        <v>12</v>
      </c>
      <c r="G58" s="262">
        <f t="shared" si="3"/>
        <v>0</v>
      </c>
      <c r="H58" s="271">
        <f t="shared" si="2"/>
        <v>0</v>
      </c>
      <c r="I58" s="125"/>
      <c r="J58" s="125">
        <f t="shared" si="4"/>
        <v>0</v>
      </c>
      <c r="K58" s="126"/>
      <c r="L58" s="127"/>
      <c r="M58" s="128"/>
      <c r="N58" s="46"/>
    </row>
    <row r="59" spans="2:14" ht="28.95" customHeight="1">
      <c r="B59" s="102" t="s">
        <v>659</v>
      </c>
      <c r="C59" s="131" t="s">
        <v>566</v>
      </c>
      <c r="D59" s="157"/>
      <c r="E59" s="103" t="s">
        <v>500</v>
      </c>
      <c r="F59" s="130">
        <v>20</v>
      </c>
      <c r="G59" s="262">
        <f t="shared" si="3"/>
        <v>0</v>
      </c>
      <c r="H59" s="271">
        <f t="shared" si="2"/>
        <v>0</v>
      </c>
      <c r="I59" s="125"/>
      <c r="J59" s="125">
        <f t="shared" si="4"/>
        <v>0</v>
      </c>
      <c r="K59" s="126"/>
      <c r="L59" s="127"/>
      <c r="M59" s="128"/>
      <c r="N59" s="46"/>
    </row>
    <row r="60" spans="2:14" ht="28.95" customHeight="1">
      <c r="B60" s="102" t="s">
        <v>660</v>
      </c>
      <c r="C60" s="103" t="s">
        <v>498</v>
      </c>
      <c r="D60" s="149"/>
      <c r="E60" s="279" t="s">
        <v>507</v>
      </c>
      <c r="F60" s="130">
        <v>80</v>
      </c>
      <c r="G60" s="262">
        <f t="shared" si="3"/>
        <v>0</v>
      </c>
      <c r="H60" s="271">
        <f t="shared" si="2"/>
        <v>0</v>
      </c>
      <c r="I60" s="244"/>
      <c r="J60" s="125">
        <f t="shared" si="4"/>
        <v>0</v>
      </c>
      <c r="K60" s="126"/>
      <c r="L60" s="127"/>
      <c r="M60" s="128"/>
      <c r="N60" s="46"/>
    </row>
    <row r="61" spans="2:14" ht="28.95" customHeight="1">
      <c r="B61" s="102" t="s">
        <v>661</v>
      </c>
      <c r="C61" s="103" t="s">
        <v>27</v>
      </c>
      <c r="D61" s="157"/>
      <c r="E61" s="103" t="s">
        <v>126</v>
      </c>
      <c r="F61" s="130">
        <v>40</v>
      </c>
      <c r="G61" s="262">
        <f t="shared" si="3"/>
        <v>0</v>
      </c>
      <c r="H61" s="271">
        <f t="shared" si="2"/>
        <v>0</v>
      </c>
      <c r="I61" s="125"/>
      <c r="J61" s="125">
        <f t="shared" si="4"/>
        <v>0</v>
      </c>
      <c r="K61" s="126"/>
      <c r="L61" s="127"/>
      <c r="M61" s="128"/>
      <c r="N61" s="46"/>
    </row>
    <row r="62" spans="2:14" ht="28.95" customHeight="1">
      <c r="B62" s="102" t="s">
        <v>768</v>
      </c>
      <c r="C62" s="103" t="s">
        <v>576</v>
      </c>
      <c r="D62" s="266"/>
      <c r="E62" s="103" t="s">
        <v>128</v>
      </c>
      <c r="F62" s="130">
        <v>10</v>
      </c>
      <c r="G62" s="262">
        <f t="shared" si="3"/>
        <v>0</v>
      </c>
      <c r="H62" s="271">
        <f t="shared" si="2"/>
        <v>0</v>
      </c>
      <c r="I62" s="125"/>
      <c r="J62" s="125">
        <f t="shared" si="4"/>
        <v>0</v>
      </c>
      <c r="K62" s="126"/>
      <c r="L62" s="127"/>
      <c r="M62" s="128"/>
      <c r="N62" s="46"/>
    </row>
    <row r="63" spans="2:14" ht="28.95" customHeight="1">
      <c r="B63" s="102" t="s">
        <v>773</v>
      </c>
      <c r="C63" s="105" t="s">
        <v>429</v>
      </c>
      <c r="D63" s="266"/>
      <c r="E63" s="103" t="s">
        <v>430</v>
      </c>
      <c r="F63" s="130">
        <v>200</v>
      </c>
      <c r="G63" s="262">
        <f t="shared" si="3"/>
        <v>0</v>
      </c>
      <c r="H63" s="271">
        <f t="shared" si="2"/>
        <v>0</v>
      </c>
      <c r="I63" s="125"/>
      <c r="J63" s="125">
        <f t="shared" si="4"/>
        <v>0</v>
      </c>
      <c r="K63" s="126"/>
      <c r="L63" s="127"/>
      <c r="M63" s="128"/>
      <c r="N63" s="46"/>
    </row>
    <row r="64" spans="2:14" ht="28.95" customHeight="1">
      <c r="B64" s="102" t="s">
        <v>774</v>
      </c>
      <c r="C64" s="105" t="s">
        <v>431</v>
      </c>
      <c r="D64" s="149"/>
      <c r="E64" s="122" t="s">
        <v>37</v>
      </c>
      <c r="F64" s="130">
        <v>100</v>
      </c>
      <c r="G64" s="262">
        <f t="shared" si="3"/>
        <v>0</v>
      </c>
      <c r="H64" s="271">
        <f t="shared" si="2"/>
        <v>0</v>
      </c>
      <c r="I64" s="244"/>
      <c r="J64" s="125">
        <f t="shared" si="4"/>
        <v>0</v>
      </c>
      <c r="K64" s="126"/>
      <c r="L64" s="127"/>
      <c r="M64" s="128"/>
      <c r="N64" s="46"/>
    </row>
    <row r="65" spans="2:14" ht="28.95" customHeight="1">
      <c r="B65" s="102" t="s">
        <v>775</v>
      </c>
      <c r="C65" s="280" t="s">
        <v>432</v>
      </c>
      <c r="D65" s="266"/>
      <c r="E65" s="103" t="s">
        <v>37</v>
      </c>
      <c r="F65" s="130">
        <v>150</v>
      </c>
      <c r="G65" s="262">
        <f t="shared" si="3"/>
        <v>0</v>
      </c>
      <c r="H65" s="271">
        <f t="shared" si="2"/>
        <v>0</v>
      </c>
      <c r="I65" s="125"/>
      <c r="J65" s="125">
        <f t="shared" si="4"/>
        <v>0</v>
      </c>
      <c r="K65" s="126"/>
      <c r="L65" s="127"/>
      <c r="M65" s="128"/>
      <c r="N65" s="46"/>
    </row>
    <row r="66" spans="2:14" ht="42.6" customHeight="1">
      <c r="B66" s="102" t="s">
        <v>776</v>
      </c>
      <c r="C66" s="103" t="s">
        <v>433</v>
      </c>
      <c r="D66" s="266"/>
      <c r="E66" s="103" t="s">
        <v>37</v>
      </c>
      <c r="F66" s="130">
        <v>400</v>
      </c>
      <c r="G66" s="262">
        <f t="shared" si="3"/>
        <v>0</v>
      </c>
      <c r="H66" s="271">
        <f t="shared" si="2"/>
        <v>0</v>
      </c>
      <c r="I66" s="125"/>
      <c r="J66" s="125">
        <f t="shared" si="4"/>
        <v>0</v>
      </c>
      <c r="K66" s="126"/>
      <c r="L66" s="127"/>
      <c r="M66" s="128"/>
      <c r="N66" s="46"/>
    </row>
    <row r="67" spans="2:14" ht="28.95" customHeight="1">
      <c r="B67" s="102" t="s">
        <v>777</v>
      </c>
      <c r="C67" s="281" t="s">
        <v>350</v>
      </c>
      <c r="D67" s="266"/>
      <c r="E67" s="103" t="s">
        <v>129</v>
      </c>
      <c r="F67" s="130">
        <v>20</v>
      </c>
      <c r="G67" s="262">
        <f t="shared" si="3"/>
        <v>0</v>
      </c>
      <c r="H67" s="271">
        <f t="shared" si="2"/>
        <v>0</v>
      </c>
      <c r="I67" s="125"/>
      <c r="J67" s="125">
        <f t="shared" si="4"/>
        <v>0</v>
      </c>
      <c r="K67" s="126"/>
      <c r="L67" s="127"/>
      <c r="M67" s="128"/>
      <c r="N67" s="46"/>
    </row>
    <row r="68" spans="2:14" ht="64.8" customHeight="1">
      <c r="B68" s="102" t="s">
        <v>778</v>
      </c>
      <c r="C68" s="122" t="s">
        <v>736</v>
      </c>
      <c r="D68" s="149"/>
      <c r="E68" s="122" t="s">
        <v>201</v>
      </c>
      <c r="F68" s="130">
        <v>70</v>
      </c>
      <c r="G68" s="262">
        <f t="shared" si="3"/>
        <v>0</v>
      </c>
      <c r="H68" s="271">
        <f t="shared" si="2"/>
        <v>0</v>
      </c>
      <c r="I68" s="244"/>
      <c r="J68" s="125">
        <f t="shared" si="4"/>
        <v>0</v>
      </c>
      <c r="K68" s="126"/>
      <c r="L68" s="127"/>
      <c r="M68" s="128"/>
      <c r="N68" s="46"/>
    </row>
    <row r="69" spans="2:14" ht="25.2" customHeight="1">
      <c r="B69" s="102" t="s">
        <v>779</v>
      </c>
      <c r="C69" s="103" t="s">
        <v>589</v>
      </c>
      <c r="D69" s="103"/>
      <c r="E69" s="103" t="s">
        <v>590</v>
      </c>
      <c r="F69" s="130">
        <v>2</v>
      </c>
      <c r="G69" s="262">
        <f t="shared" si="3"/>
        <v>0</v>
      </c>
      <c r="H69" s="271">
        <f t="shared" si="2"/>
        <v>0</v>
      </c>
      <c r="I69" s="125"/>
      <c r="J69" s="125">
        <f t="shared" si="4"/>
        <v>0</v>
      </c>
      <c r="K69" s="126"/>
      <c r="L69" s="127"/>
      <c r="M69" s="128"/>
      <c r="N69" s="46"/>
    </row>
    <row r="70" spans="2:14" ht="19.95" customHeight="1">
      <c r="B70" s="102" t="s">
        <v>780</v>
      </c>
      <c r="C70" s="103" t="s">
        <v>521</v>
      </c>
      <c r="D70" s="103"/>
      <c r="E70" s="103" t="s">
        <v>591</v>
      </c>
      <c r="F70" s="130">
        <v>2</v>
      </c>
      <c r="G70" s="262">
        <f t="shared" si="3"/>
        <v>0</v>
      </c>
      <c r="H70" s="271">
        <f t="shared" si="2"/>
        <v>0</v>
      </c>
      <c r="I70" s="125"/>
      <c r="J70" s="125">
        <f t="shared" si="4"/>
        <v>0</v>
      </c>
      <c r="K70" s="126"/>
      <c r="L70" s="127"/>
      <c r="M70" s="128"/>
      <c r="N70" s="46"/>
    </row>
    <row r="71" spans="2:14" ht="19.95" customHeight="1">
      <c r="B71" s="102" t="s">
        <v>781</v>
      </c>
      <c r="C71" s="282" t="s">
        <v>58</v>
      </c>
      <c r="D71" s="266"/>
      <c r="E71" s="103" t="s">
        <v>202</v>
      </c>
      <c r="F71" s="130">
        <v>5</v>
      </c>
      <c r="G71" s="262">
        <f t="shared" si="3"/>
        <v>0</v>
      </c>
      <c r="H71" s="271">
        <f t="shared" si="2"/>
        <v>0</v>
      </c>
      <c r="I71" s="125"/>
      <c r="J71" s="125">
        <f t="shared" si="4"/>
        <v>0</v>
      </c>
      <c r="K71" s="126"/>
      <c r="L71" s="127"/>
      <c r="M71" s="128"/>
      <c r="N71" s="46"/>
    </row>
    <row r="72" spans="2:14" ht="24.75" hidden="1" customHeight="1" thickBot="1">
      <c r="B72" s="102" t="s">
        <v>782</v>
      </c>
      <c r="C72" s="103"/>
      <c r="D72" s="266"/>
      <c r="E72" s="103"/>
      <c r="F72" s="130"/>
      <c r="G72" s="262">
        <f t="shared" si="3"/>
        <v>0</v>
      </c>
      <c r="H72" s="271">
        <f t="shared" si="2"/>
        <v>0</v>
      </c>
      <c r="I72" s="125"/>
      <c r="J72" s="125">
        <f t="shared" si="4"/>
        <v>0</v>
      </c>
      <c r="K72" s="126"/>
      <c r="L72" s="127"/>
      <c r="M72" s="128"/>
      <c r="N72" s="46"/>
    </row>
    <row r="73" spans="2:14" ht="27.75" hidden="1" customHeight="1" thickBot="1">
      <c r="B73" s="102" t="s">
        <v>783</v>
      </c>
      <c r="C73" s="250"/>
      <c r="D73" s="283"/>
      <c r="E73" s="250"/>
      <c r="F73" s="130"/>
      <c r="G73" s="262">
        <f t="shared" si="3"/>
        <v>0</v>
      </c>
      <c r="H73" s="271">
        <f t="shared" si="2"/>
        <v>0</v>
      </c>
      <c r="I73" s="268"/>
      <c r="J73" s="125">
        <f t="shared" ref="J73:J106" si="5">F73*I73</f>
        <v>0</v>
      </c>
      <c r="K73" s="126"/>
      <c r="L73" s="127"/>
      <c r="M73" s="128"/>
      <c r="N73" s="46"/>
    </row>
    <row r="74" spans="2:14" ht="64.2" customHeight="1">
      <c r="B74" s="102" t="s">
        <v>784</v>
      </c>
      <c r="C74" s="251" t="s">
        <v>737</v>
      </c>
      <c r="D74" s="266"/>
      <c r="E74" s="103" t="s">
        <v>128</v>
      </c>
      <c r="F74" s="130">
        <v>130</v>
      </c>
      <c r="G74" s="262">
        <f t="shared" ref="G74:G137" si="6">ROUND(I74-(I74*5%),2)</f>
        <v>0</v>
      </c>
      <c r="H74" s="271">
        <f t="shared" ref="H74:H137" si="7">G74*F74</f>
        <v>0</v>
      </c>
      <c r="I74" s="125"/>
      <c r="J74" s="125">
        <f t="shared" si="5"/>
        <v>0</v>
      </c>
      <c r="K74" s="126"/>
      <c r="L74" s="127"/>
      <c r="M74" s="128"/>
      <c r="N74" s="46"/>
    </row>
    <row r="75" spans="2:14" ht="69.599999999999994" customHeight="1">
      <c r="B75" s="102" t="s">
        <v>785</v>
      </c>
      <c r="C75" s="251" t="s">
        <v>738</v>
      </c>
      <c r="D75" s="266"/>
      <c r="E75" s="103" t="s">
        <v>127</v>
      </c>
      <c r="F75" s="130">
        <v>80</v>
      </c>
      <c r="G75" s="262">
        <f t="shared" si="6"/>
        <v>0</v>
      </c>
      <c r="H75" s="271">
        <f t="shared" si="7"/>
        <v>0</v>
      </c>
      <c r="I75" s="125"/>
      <c r="J75" s="125">
        <f t="shared" si="5"/>
        <v>0</v>
      </c>
      <c r="K75" s="126"/>
      <c r="L75" s="127"/>
      <c r="M75" s="128"/>
      <c r="N75" s="46"/>
    </row>
    <row r="76" spans="2:14" ht="102.75" customHeight="1">
      <c r="B76" s="102" t="s">
        <v>786</v>
      </c>
      <c r="C76" s="251" t="s">
        <v>739</v>
      </c>
      <c r="D76" s="266"/>
      <c r="E76" s="103" t="s">
        <v>128</v>
      </c>
      <c r="F76" s="130">
        <v>30</v>
      </c>
      <c r="G76" s="262">
        <f t="shared" si="6"/>
        <v>0</v>
      </c>
      <c r="H76" s="271">
        <f t="shared" si="7"/>
        <v>0</v>
      </c>
      <c r="I76" s="125"/>
      <c r="J76" s="125">
        <f t="shared" si="5"/>
        <v>0</v>
      </c>
      <c r="K76" s="126"/>
      <c r="L76" s="127"/>
      <c r="M76" s="128"/>
      <c r="N76" s="46"/>
    </row>
    <row r="77" spans="2:14" ht="114" customHeight="1">
      <c r="B77" s="102" t="s">
        <v>787</v>
      </c>
      <c r="C77" s="284" t="s">
        <v>740</v>
      </c>
      <c r="D77" s="266"/>
      <c r="E77" s="103" t="s">
        <v>26</v>
      </c>
      <c r="F77" s="130">
        <v>50</v>
      </c>
      <c r="G77" s="262">
        <f t="shared" si="6"/>
        <v>0</v>
      </c>
      <c r="H77" s="271">
        <f t="shared" si="7"/>
        <v>0</v>
      </c>
      <c r="I77" s="125"/>
      <c r="J77" s="125">
        <f t="shared" si="5"/>
        <v>0</v>
      </c>
      <c r="K77" s="126"/>
      <c r="L77" s="127"/>
      <c r="M77" s="128"/>
      <c r="N77" s="46"/>
    </row>
    <row r="78" spans="2:14" ht="19.95" customHeight="1">
      <c r="B78" s="102" t="s">
        <v>788</v>
      </c>
      <c r="C78" s="282" t="s">
        <v>351</v>
      </c>
      <c r="D78" s="266"/>
      <c r="E78" s="103" t="s">
        <v>91</v>
      </c>
      <c r="F78" s="130">
        <v>20</v>
      </c>
      <c r="G78" s="262">
        <f t="shared" si="6"/>
        <v>0</v>
      </c>
      <c r="H78" s="271">
        <f t="shared" si="7"/>
        <v>0</v>
      </c>
      <c r="I78" s="125"/>
      <c r="J78" s="125">
        <f t="shared" si="5"/>
        <v>0</v>
      </c>
      <c r="K78" s="126"/>
      <c r="L78" s="127"/>
      <c r="M78" s="128"/>
      <c r="N78" s="46"/>
    </row>
    <row r="79" spans="2:14" ht="19.95" customHeight="1">
      <c r="B79" s="102" t="s">
        <v>789</v>
      </c>
      <c r="C79" s="103" t="s">
        <v>741</v>
      </c>
      <c r="D79" s="266"/>
      <c r="E79" s="103" t="s">
        <v>26</v>
      </c>
      <c r="F79" s="130">
        <v>25</v>
      </c>
      <c r="G79" s="262">
        <f t="shared" si="6"/>
        <v>0</v>
      </c>
      <c r="H79" s="271">
        <f t="shared" si="7"/>
        <v>0</v>
      </c>
      <c r="I79" s="125"/>
      <c r="J79" s="125">
        <f t="shared" si="5"/>
        <v>0</v>
      </c>
      <c r="K79" s="126"/>
      <c r="L79" s="127"/>
      <c r="M79" s="128"/>
      <c r="N79" s="46"/>
    </row>
    <row r="80" spans="2:14" ht="24.75" customHeight="1">
      <c r="B80" s="102" t="s">
        <v>790</v>
      </c>
      <c r="C80" s="103" t="s">
        <v>742</v>
      </c>
      <c r="D80" s="266"/>
      <c r="E80" s="103" t="s">
        <v>5</v>
      </c>
      <c r="F80" s="130">
        <v>50</v>
      </c>
      <c r="G80" s="262">
        <f t="shared" si="6"/>
        <v>0</v>
      </c>
      <c r="H80" s="271">
        <f t="shared" si="7"/>
        <v>0</v>
      </c>
      <c r="I80" s="125"/>
      <c r="J80" s="125">
        <f t="shared" si="5"/>
        <v>0</v>
      </c>
      <c r="K80" s="126"/>
      <c r="L80" s="127"/>
      <c r="M80" s="128"/>
      <c r="N80" s="46"/>
    </row>
    <row r="81" spans="2:14" ht="24.75" hidden="1" customHeight="1" thickBot="1">
      <c r="B81" s="102" t="s">
        <v>791</v>
      </c>
      <c r="C81" s="131"/>
      <c r="D81" s="270"/>
      <c r="E81" s="131"/>
      <c r="F81" s="130"/>
      <c r="G81" s="262">
        <f t="shared" si="6"/>
        <v>0</v>
      </c>
      <c r="H81" s="271">
        <f t="shared" si="7"/>
        <v>0</v>
      </c>
      <c r="I81" s="239"/>
      <c r="J81" s="125">
        <f t="shared" si="5"/>
        <v>0</v>
      </c>
      <c r="K81" s="126"/>
      <c r="L81" s="127"/>
      <c r="M81" s="128"/>
      <c r="N81" s="46"/>
    </row>
    <row r="82" spans="2:14" ht="24.75" hidden="1" customHeight="1" thickBot="1">
      <c r="B82" s="102" t="s">
        <v>792</v>
      </c>
      <c r="C82" s="103"/>
      <c r="D82" s="266"/>
      <c r="E82" s="103"/>
      <c r="F82" s="130"/>
      <c r="G82" s="262">
        <f t="shared" si="6"/>
        <v>0</v>
      </c>
      <c r="H82" s="271">
        <f t="shared" si="7"/>
        <v>0</v>
      </c>
      <c r="I82" s="125"/>
      <c r="J82" s="125">
        <f t="shared" si="5"/>
        <v>0</v>
      </c>
      <c r="K82" s="126"/>
      <c r="L82" s="127"/>
      <c r="M82" s="128"/>
      <c r="N82" s="46"/>
    </row>
    <row r="83" spans="2:14" ht="24.75" hidden="1" customHeight="1" thickBot="1">
      <c r="B83" s="102" t="s">
        <v>793</v>
      </c>
      <c r="C83" s="103"/>
      <c r="D83" s="266"/>
      <c r="E83" s="103"/>
      <c r="F83" s="130"/>
      <c r="G83" s="262">
        <f t="shared" si="6"/>
        <v>0</v>
      </c>
      <c r="H83" s="271">
        <f t="shared" si="7"/>
        <v>0</v>
      </c>
      <c r="I83" s="125"/>
      <c r="J83" s="125">
        <f t="shared" si="5"/>
        <v>0</v>
      </c>
      <c r="K83" s="126"/>
      <c r="L83" s="127"/>
      <c r="M83" s="128"/>
      <c r="N83" s="46"/>
    </row>
    <row r="84" spans="2:14" ht="24.75" hidden="1" customHeight="1" thickBot="1">
      <c r="B84" s="102" t="s">
        <v>794</v>
      </c>
      <c r="C84" s="103"/>
      <c r="D84" s="266"/>
      <c r="E84" s="103"/>
      <c r="F84" s="130"/>
      <c r="G84" s="262">
        <f t="shared" si="6"/>
        <v>0</v>
      </c>
      <c r="H84" s="271">
        <f t="shared" si="7"/>
        <v>0</v>
      </c>
      <c r="I84" s="125"/>
      <c r="J84" s="125">
        <f t="shared" si="5"/>
        <v>0</v>
      </c>
      <c r="K84" s="126"/>
      <c r="L84" s="127"/>
      <c r="M84" s="128"/>
      <c r="N84" s="46"/>
    </row>
    <row r="85" spans="2:14" ht="24.75" hidden="1" customHeight="1" thickBot="1">
      <c r="B85" s="102" t="s">
        <v>795</v>
      </c>
      <c r="C85" s="103"/>
      <c r="D85" s="266"/>
      <c r="E85" s="103"/>
      <c r="F85" s="130"/>
      <c r="G85" s="262">
        <f t="shared" si="6"/>
        <v>0</v>
      </c>
      <c r="H85" s="271">
        <f t="shared" si="7"/>
        <v>0</v>
      </c>
      <c r="I85" s="125"/>
      <c r="J85" s="125">
        <f t="shared" si="5"/>
        <v>0</v>
      </c>
      <c r="K85" s="126"/>
      <c r="L85" s="127"/>
      <c r="M85" s="128"/>
      <c r="N85" s="46"/>
    </row>
    <row r="86" spans="2:14" ht="24.75" hidden="1" customHeight="1" thickBot="1">
      <c r="B86" s="102" t="s">
        <v>796</v>
      </c>
      <c r="C86" s="103"/>
      <c r="D86" s="266"/>
      <c r="E86" s="103"/>
      <c r="F86" s="130"/>
      <c r="G86" s="262">
        <f t="shared" si="6"/>
        <v>0</v>
      </c>
      <c r="H86" s="271">
        <f t="shared" si="7"/>
        <v>0</v>
      </c>
      <c r="I86" s="125"/>
      <c r="J86" s="125">
        <f t="shared" si="5"/>
        <v>0</v>
      </c>
      <c r="K86" s="126"/>
      <c r="L86" s="127"/>
      <c r="M86" s="128"/>
      <c r="N86" s="46"/>
    </row>
    <row r="87" spans="2:14" ht="24.75" hidden="1" customHeight="1" thickBot="1">
      <c r="B87" s="102" t="s">
        <v>797</v>
      </c>
      <c r="C87" s="103"/>
      <c r="D87" s="266"/>
      <c r="E87" s="103"/>
      <c r="F87" s="130"/>
      <c r="G87" s="262">
        <f t="shared" si="6"/>
        <v>0</v>
      </c>
      <c r="H87" s="271">
        <f t="shared" si="7"/>
        <v>0</v>
      </c>
      <c r="I87" s="125"/>
      <c r="J87" s="125">
        <f t="shared" si="5"/>
        <v>0</v>
      </c>
      <c r="K87" s="126"/>
      <c r="L87" s="127"/>
      <c r="M87" s="128"/>
      <c r="N87" s="46"/>
    </row>
    <row r="88" spans="2:14" ht="24.75" hidden="1" customHeight="1" thickBot="1">
      <c r="B88" s="102" t="s">
        <v>798</v>
      </c>
      <c r="C88" s="251"/>
      <c r="D88" s="266"/>
      <c r="E88" s="103"/>
      <c r="F88" s="130"/>
      <c r="G88" s="262">
        <f t="shared" si="6"/>
        <v>0</v>
      </c>
      <c r="H88" s="271">
        <f t="shared" si="7"/>
        <v>0</v>
      </c>
      <c r="I88" s="125"/>
      <c r="J88" s="125">
        <f t="shared" si="5"/>
        <v>0</v>
      </c>
      <c r="K88" s="126"/>
      <c r="L88" s="127"/>
      <c r="M88" s="128"/>
      <c r="N88" s="46"/>
    </row>
    <row r="89" spans="2:14" ht="24" hidden="1" customHeight="1" thickBot="1">
      <c r="B89" s="102" t="s">
        <v>799</v>
      </c>
      <c r="C89" s="272"/>
      <c r="D89" s="266"/>
      <c r="E89" s="103" t="s">
        <v>59</v>
      </c>
      <c r="F89" s="130"/>
      <c r="G89" s="262">
        <f t="shared" si="6"/>
        <v>0</v>
      </c>
      <c r="H89" s="271">
        <f t="shared" si="7"/>
        <v>0</v>
      </c>
      <c r="I89" s="125"/>
      <c r="J89" s="125">
        <f t="shared" si="5"/>
        <v>0</v>
      </c>
      <c r="K89" s="126"/>
      <c r="L89" s="127"/>
      <c r="M89" s="128"/>
      <c r="N89" s="46"/>
    </row>
    <row r="90" spans="2:14" ht="45.75" customHeight="1">
      <c r="B90" s="102" t="s">
        <v>800</v>
      </c>
      <c r="C90" s="251" t="s">
        <v>743</v>
      </c>
      <c r="D90" s="266"/>
      <c r="E90" s="103" t="s">
        <v>519</v>
      </c>
      <c r="F90" s="130">
        <v>1000</v>
      </c>
      <c r="G90" s="262">
        <f t="shared" si="6"/>
        <v>0</v>
      </c>
      <c r="H90" s="271">
        <f t="shared" si="7"/>
        <v>0</v>
      </c>
      <c r="I90" s="125"/>
      <c r="J90" s="125">
        <f t="shared" si="5"/>
        <v>0</v>
      </c>
      <c r="K90" s="126"/>
      <c r="L90" s="127"/>
      <c r="M90" s="128"/>
      <c r="N90" s="46"/>
    </row>
    <row r="91" spans="2:14" ht="24" customHeight="1">
      <c r="B91" s="102" t="s">
        <v>801</v>
      </c>
      <c r="C91" s="251" t="s">
        <v>744</v>
      </c>
      <c r="D91" s="266"/>
      <c r="E91" s="103" t="s">
        <v>520</v>
      </c>
      <c r="F91" s="130">
        <v>1000</v>
      </c>
      <c r="G91" s="262">
        <f t="shared" si="6"/>
        <v>0</v>
      </c>
      <c r="H91" s="271">
        <f t="shared" si="7"/>
        <v>0</v>
      </c>
      <c r="I91" s="125"/>
      <c r="J91" s="125">
        <f t="shared" si="5"/>
        <v>0</v>
      </c>
      <c r="K91" s="126"/>
      <c r="L91" s="127"/>
      <c r="M91" s="128"/>
      <c r="N91" s="46"/>
    </row>
    <row r="92" spans="2:14" ht="39.75" customHeight="1">
      <c r="B92" s="102" t="s">
        <v>802</v>
      </c>
      <c r="C92" s="251" t="s">
        <v>745</v>
      </c>
      <c r="D92" s="266"/>
      <c r="E92" s="103" t="s">
        <v>520</v>
      </c>
      <c r="F92" s="130">
        <v>700</v>
      </c>
      <c r="G92" s="262">
        <f t="shared" si="6"/>
        <v>0</v>
      </c>
      <c r="H92" s="271">
        <f t="shared" si="7"/>
        <v>0</v>
      </c>
      <c r="I92" s="125"/>
      <c r="J92" s="125">
        <f t="shared" si="5"/>
        <v>0</v>
      </c>
      <c r="K92" s="126"/>
      <c r="L92" s="127"/>
      <c r="M92" s="128"/>
      <c r="N92" s="46"/>
    </row>
    <row r="93" spans="2:14" ht="39" customHeight="1">
      <c r="B93" s="102" t="s">
        <v>803</v>
      </c>
      <c r="C93" s="251" t="s">
        <v>530</v>
      </c>
      <c r="D93" s="266"/>
      <c r="E93" s="103" t="s">
        <v>203</v>
      </c>
      <c r="F93" s="130">
        <v>800</v>
      </c>
      <c r="G93" s="262">
        <f t="shared" si="6"/>
        <v>0</v>
      </c>
      <c r="H93" s="271">
        <f t="shared" si="7"/>
        <v>0</v>
      </c>
      <c r="I93" s="125"/>
      <c r="J93" s="125">
        <f t="shared" si="5"/>
        <v>0</v>
      </c>
      <c r="K93" s="126"/>
      <c r="L93" s="127"/>
      <c r="M93" s="128"/>
      <c r="N93" s="46"/>
    </row>
    <row r="94" spans="2:14" ht="22.2" customHeight="1">
      <c r="B94" s="102" t="s">
        <v>804</v>
      </c>
      <c r="C94" s="251" t="s">
        <v>525</v>
      </c>
      <c r="D94" s="103"/>
      <c r="E94" s="103" t="s">
        <v>203</v>
      </c>
      <c r="F94" s="130">
        <v>150</v>
      </c>
      <c r="G94" s="262">
        <f t="shared" si="6"/>
        <v>0</v>
      </c>
      <c r="H94" s="271">
        <f t="shared" si="7"/>
        <v>0</v>
      </c>
      <c r="I94" s="125"/>
      <c r="J94" s="125">
        <f t="shared" si="5"/>
        <v>0</v>
      </c>
      <c r="K94" s="126"/>
      <c r="L94" s="127"/>
      <c r="M94" s="128"/>
      <c r="N94" s="46"/>
    </row>
    <row r="95" spans="2:14" ht="22.2" customHeight="1">
      <c r="B95" s="102" t="s">
        <v>805</v>
      </c>
      <c r="C95" s="251" t="s">
        <v>523</v>
      </c>
      <c r="D95" s="103"/>
      <c r="E95" s="103" t="s">
        <v>203</v>
      </c>
      <c r="F95" s="130">
        <v>150</v>
      </c>
      <c r="G95" s="262">
        <f t="shared" si="6"/>
        <v>0</v>
      </c>
      <c r="H95" s="271">
        <f t="shared" si="7"/>
        <v>0</v>
      </c>
      <c r="I95" s="125"/>
      <c r="J95" s="125">
        <f t="shared" si="5"/>
        <v>0</v>
      </c>
      <c r="K95" s="126"/>
      <c r="L95" s="127"/>
      <c r="M95" s="128"/>
      <c r="N95" s="46"/>
    </row>
    <row r="96" spans="2:14" ht="22.2" customHeight="1">
      <c r="B96" s="102" t="s">
        <v>806</v>
      </c>
      <c r="C96" s="251" t="s">
        <v>526</v>
      </c>
      <c r="D96" s="103"/>
      <c r="E96" s="103" t="s">
        <v>203</v>
      </c>
      <c r="F96" s="130">
        <v>700</v>
      </c>
      <c r="G96" s="262">
        <f t="shared" si="6"/>
        <v>0</v>
      </c>
      <c r="H96" s="271">
        <f t="shared" si="7"/>
        <v>0</v>
      </c>
      <c r="I96" s="125"/>
      <c r="J96" s="125">
        <f t="shared" si="5"/>
        <v>0</v>
      </c>
      <c r="K96" s="126"/>
      <c r="L96" s="127"/>
      <c r="M96" s="128"/>
      <c r="N96" s="46"/>
    </row>
    <row r="97" spans="2:14" ht="22.2" customHeight="1">
      <c r="B97" s="102" t="s">
        <v>807</v>
      </c>
      <c r="C97" s="251" t="s">
        <v>524</v>
      </c>
      <c r="D97" s="103"/>
      <c r="E97" s="103" t="s">
        <v>203</v>
      </c>
      <c r="F97" s="130">
        <v>200</v>
      </c>
      <c r="G97" s="262">
        <f t="shared" si="6"/>
        <v>0</v>
      </c>
      <c r="H97" s="271">
        <f t="shared" si="7"/>
        <v>0</v>
      </c>
      <c r="I97" s="125"/>
      <c r="J97" s="125">
        <f t="shared" si="5"/>
        <v>0</v>
      </c>
      <c r="K97" s="126"/>
      <c r="L97" s="127"/>
      <c r="M97" s="128"/>
      <c r="N97" s="46"/>
    </row>
    <row r="98" spans="2:14" ht="39" customHeight="1">
      <c r="B98" s="102" t="s">
        <v>808</v>
      </c>
      <c r="C98" s="251" t="s">
        <v>529</v>
      </c>
      <c r="D98" s="103"/>
      <c r="E98" s="103" t="s">
        <v>527</v>
      </c>
      <c r="F98" s="130">
        <v>200</v>
      </c>
      <c r="G98" s="262">
        <f t="shared" si="6"/>
        <v>0</v>
      </c>
      <c r="H98" s="271">
        <f t="shared" si="7"/>
        <v>0</v>
      </c>
      <c r="I98" s="125"/>
      <c r="J98" s="125">
        <f t="shared" si="5"/>
        <v>0</v>
      </c>
      <c r="K98" s="126"/>
      <c r="L98" s="127"/>
      <c r="M98" s="128"/>
      <c r="N98" s="46"/>
    </row>
    <row r="99" spans="2:14" ht="28.2" customHeight="1">
      <c r="B99" s="102" t="s">
        <v>809</v>
      </c>
      <c r="C99" s="251" t="s">
        <v>528</v>
      </c>
      <c r="D99" s="103"/>
      <c r="E99" s="103" t="s">
        <v>527</v>
      </c>
      <c r="F99" s="130">
        <v>100</v>
      </c>
      <c r="G99" s="262">
        <f t="shared" si="6"/>
        <v>0</v>
      </c>
      <c r="H99" s="271">
        <f t="shared" si="7"/>
        <v>0</v>
      </c>
      <c r="I99" s="125"/>
      <c r="J99" s="125">
        <f t="shared" si="5"/>
        <v>0</v>
      </c>
      <c r="K99" s="126"/>
      <c r="L99" s="127"/>
      <c r="M99" s="128"/>
      <c r="N99" s="46"/>
    </row>
    <row r="100" spans="2:14" ht="22.2" customHeight="1">
      <c r="B100" s="102" t="s">
        <v>810</v>
      </c>
      <c r="C100" s="251" t="s">
        <v>666</v>
      </c>
      <c r="D100" s="266"/>
      <c r="E100" s="103" t="s">
        <v>505</v>
      </c>
      <c r="F100" s="130">
        <v>1000</v>
      </c>
      <c r="G100" s="262">
        <f t="shared" si="6"/>
        <v>0</v>
      </c>
      <c r="H100" s="271">
        <f t="shared" si="7"/>
        <v>0</v>
      </c>
      <c r="I100" s="125"/>
      <c r="J100" s="125">
        <f t="shared" si="5"/>
        <v>0</v>
      </c>
      <c r="K100" s="126"/>
      <c r="L100" s="127"/>
      <c r="M100" s="128"/>
      <c r="N100" s="46"/>
    </row>
    <row r="101" spans="2:14" ht="22.2" customHeight="1">
      <c r="B101" s="102" t="s">
        <v>811</v>
      </c>
      <c r="C101" s="251" t="s">
        <v>698</v>
      </c>
      <c r="D101" s="266"/>
      <c r="E101" s="103" t="s">
        <v>505</v>
      </c>
      <c r="F101" s="130">
        <v>1300</v>
      </c>
      <c r="G101" s="285">
        <f t="shared" si="6"/>
        <v>0</v>
      </c>
      <c r="H101" s="286">
        <f t="shared" si="7"/>
        <v>0</v>
      </c>
      <c r="I101" s="125"/>
      <c r="J101" s="125">
        <f t="shared" si="5"/>
        <v>0</v>
      </c>
      <c r="K101" s="126"/>
      <c r="L101" s="127"/>
      <c r="M101" s="128"/>
      <c r="N101" s="46"/>
    </row>
    <row r="102" spans="2:14" ht="22.2" customHeight="1">
      <c r="B102" s="102" t="s">
        <v>812</v>
      </c>
      <c r="C102" s="122" t="s">
        <v>522</v>
      </c>
      <c r="D102" s="149"/>
      <c r="E102" s="131" t="s">
        <v>203</v>
      </c>
      <c r="F102" s="133">
        <v>1300</v>
      </c>
      <c r="G102" s="262">
        <f t="shared" si="6"/>
        <v>0</v>
      </c>
      <c r="H102" s="271">
        <f t="shared" si="7"/>
        <v>0</v>
      </c>
      <c r="I102" s="244"/>
      <c r="J102" s="239">
        <f t="shared" si="5"/>
        <v>0</v>
      </c>
      <c r="K102" s="265"/>
      <c r="L102" s="127"/>
      <c r="M102" s="128"/>
      <c r="N102" s="46"/>
    </row>
    <row r="103" spans="2:14" ht="22.2" customHeight="1">
      <c r="B103" s="102" t="s">
        <v>813</v>
      </c>
      <c r="C103" s="103" t="s">
        <v>442</v>
      </c>
      <c r="D103" s="266"/>
      <c r="E103" s="103" t="s">
        <v>37</v>
      </c>
      <c r="F103" s="130">
        <v>120</v>
      </c>
      <c r="G103" s="262">
        <f t="shared" si="6"/>
        <v>0</v>
      </c>
      <c r="H103" s="271">
        <f t="shared" si="7"/>
        <v>0</v>
      </c>
      <c r="I103" s="125"/>
      <c r="J103" s="125">
        <f t="shared" si="5"/>
        <v>0</v>
      </c>
      <c r="K103" s="126"/>
      <c r="L103" s="127"/>
      <c r="M103" s="128"/>
      <c r="N103" s="46"/>
    </row>
    <row r="104" spans="2:14" ht="22.2" customHeight="1">
      <c r="B104" s="102" t="s">
        <v>814</v>
      </c>
      <c r="C104" s="122" t="s">
        <v>443</v>
      </c>
      <c r="D104" s="149"/>
      <c r="E104" s="122" t="s">
        <v>37</v>
      </c>
      <c r="F104" s="130">
        <v>120</v>
      </c>
      <c r="G104" s="262">
        <f t="shared" si="6"/>
        <v>0</v>
      </c>
      <c r="H104" s="271">
        <f t="shared" si="7"/>
        <v>0</v>
      </c>
      <c r="I104" s="244"/>
      <c r="J104" s="125">
        <f t="shared" si="5"/>
        <v>0</v>
      </c>
      <c r="K104" s="126"/>
      <c r="L104" s="127"/>
      <c r="M104" s="128"/>
      <c r="N104" s="46"/>
    </row>
    <row r="105" spans="2:14" ht="22.2" customHeight="1">
      <c r="B105" s="102" t="s">
        <v>815</v>
      </c>
      <c r="C105" s="103" t="s">
        <v>352</v>
      </c>
      <c r="D105" s="103"/>
      <c r="E105" s="103" t="s">
        <v>168</v>
      </c>
      <c r="F105" s="130">
        <v>3000</v>
      </c>
      <c r="G105" s="262">
        <f t="shared" si="6"/>
        <v>0</v>
      </c>
      <c r="H105" s="271">
        <f t="shared" si="7"/>
        <v>0</v>
      </c>
      <c r="I105" s="125"/>
      <c r="J105" s="125">
        <f t="shared" si="5"/>
        <v>0</v>
      </c>
      <c r="K105" s="126"/>
      <c r="L105" s="127"/>
      <c r="M105" s="128"/>
      <c r="N105" s="46"/>
    </row>
    <row r="106" spans="2:14" ht="27" customHeight="1">
      <c r="B106" s="102" t="s">
        <v>816</v>
      </c>
      <c r="C106" s="103" t="s">
        <v>353</v>
      </c>
      <c r="D106" s="103"/>
      <c r="E106" s="103" t="s">
        <v>168</v>
      </c>
      <c r="F106" s="130">
        <v>3000</v>
      </c>
      <c r="G106" s="262">
        <f t="shared" si="6"/>
        <v>0</v>
      </c>
      <c r="H106" s="271">
        <f t="shared" si="7"/>
        <v>0</v>
      </c>
      <c r="I106" s="125"/>
      <c r="J106" s="125">
        <f t="shared" si="5"/>
        <v>0</v>
      </c>
      <c r="K106" s="126"/>
      <c r="L106" s="127"/>
      <c r="M106" s="128"/>
      <c r="N106" s="46"/>
    </row>
    <row r="107" spans="2:14" ht="22.2" customHeight="1">
      <c r="B107" s="102" t="s">
        <v>817</v>
      </c>
      <c r="C107" s="103" t="s">
        <v>531</v>
      </c>
      <c r="D107" s="103"/>
      <c r="E107" s="103" t="s">
        <v>117</v>
      </c>
      <c r="F107" s="130">
        <v>40</v>
      </c>
      <c r="G107" s="262">
        <f t="shared" si="6"/>
        <v>0</v>
      </c>
      <c r="H107" s="271">
        <f t="shared" si="7"/>
        <v>0</v>
      </c>
      <c r="I107" s="125"/>
      <c r="J107" s="125">
        <f t="shared" ref="J107:J136" si="8">F107*I107</f>
        <v>0</v>
      </c>
      <c r="K107" s="126"/>
      <c r="L107" s="127"/>
      <c r="M107" s="128"/>
      <c r="N107" s="46"/>
    </row>
    <row r="108" spans="2:14" ht="22.2" customHeight="1">
      <c r="B108" s="102" t="s">
        <v>818</v>
      </c>
      <c r="C108" s="103" t="s">
        <v>532</v>
      </c>
      <c r="D108" s="103"/>
      <c r="E108" s="103" t="s">
        <v>5</v>
      </c>
      <c r="F108" s="130">
        <v>100</v>
      </c>
      <c r="G108" s="262">
        <f t="shared" si="6"/>
        <v>0</v>
      </c>
      <c r="H108" s="271">
        <f t="shared" si="7"/>
        <v>0</v>
      </c>
      <c r="I108" s="125"/>
      <c r="J108" s="125">
        <f t="shared" si="8"/>
        <v>0</v>
      </c>
      <c r="K108" s="126"/>
      <c r="L108" s="127"/>
      <c r="M108" s="128"/>
      <c r="N108" s="46"/>
    </row>
    <row r="109" spans="2:14" ht="22.2" customHeight="1">
      <c r="B109" s="102" t="s">
        <v>819</v>
      </c>
      <c r="C109" s="103" t="s">
        <v>533</v>
      </c>
      <c r="D109" s="103"/>
      <c r="E109" s="103" t="s">
        <v>5</v>
      </c>
      <c r="F109" s="130">
        <v>8</v>
      </c>
      <c r="G109" s="262">
        <f t="shared" si="6"/>
        <v>0</v>
      </c>
      <c r="H109" s="271">
        <f t="shared" si="7"/>
        <v>0</v>
      </c>
      <c r="I109" s="125"/>
      <c r="J109" s="125">
        <f t="shared" si="8"/>
        <v>0</v>
      </c>
      <c r="K109" s="126"/>
      <c r="L109" s="127"/>
      <c r="M109" s="128"/>
      <c r="N109" s="46"/>
    </row>
    <row r="110" spans="2:14" ht="22.2" customHeight="1">
      <c r="B110" s="102" t="s">
        <v>820</v>
      </c>
      <c r="C110" s="103" t="s">
        <v>676</v>
      </c>
      <c r="D110" s="103"/>
      <c r="E110" s="103" t="s">
        <v>5</v>
      </c>
      <c r="F110" s="130">
        <v>8</v>
      </c>
      <c r="G110" s="262">
        <f t="shared" si="6"/>
        <v>0</v>
      </c>
      <c r="H110" s="271">
        <f t="shared" si="7"/>
        <v>0</v>
      </c>
      <c r="I110" s="125"/>
      <c r="J110" s="125">
        <f t="shared" si="8"/>
        <v>0</v>
      </c>
      <c r="K110" s="126"/>
      <c r="L110" s="127"/>
      <c r="M110" s="128"/>
      <c r="N110" s="46"/>
    </row>
    <row r="111" spans="2:14" ht="139.80000000000001" customHeight="1">
      <c r="B111" s="102" t="s">
        <v>821</v>
      </c>
      <c r="C111" s="103" t="s">
        <v>746</v>
      </c>
      <c r="D111" s="103"/>
      <c r="E111" s="103" t="s">
        <v>204</v>
      </c>
      <c r="F111" s="130">
        <v>30</v>
      </c>
      <c r="G111" s="262">
        <f t="shared" si="6"/>
        <v>0</v>
      </c>
      <c r="H111" s="271">
        <f t="shared" si="7"/>
        <v>0</v>
      </c>
      <c r="I111" s="125"/>
      <c r="J111" s="125">
        <f t="shared" si="8"/>
        <v>0</v>
      </c>
      <c r="K111" s="126"/>
      <c r="L111" s="127"/>
      <c r="M111" s="128"/>
      <c r="N111" s="46"/>
    </row>
    <row r="112" spans="2:14" ht="19.95" customHeight="1">
      <c r="B112" s="102" t="s">
        <v>822</v>
      </c>
      <c r="C112" s="251" t="s">
        <v>534</v>
      </c>
      <c r="D112" s="103"/>
      <c r="E112" s="103" t="s">
        <v>5</v>
      </c>
      <c r="F112" s="130">
        <v>10</v>
      </c>
      <c r="G112" s="262">
        <f t="shared" si="6"/>
        <v>0</v>
      </c>
      <c r="H112" s="271">
        <f t="shared" si="7"/>
        <v>0</v>
      </c>
      <c r="I112" s="125"/>
      <c r="J112" s="125">
        <f t="shared" si="8"/>
        <v>0</v>
      </c>
      <c r="K112" s="126"/>
      <c r="L112" s="127"/>
      <c r="M112" s="128"/>
      <c r="N112" s="46"/>
    </row>
    <row r="113" spans="2:14" ht="105" customHeight="1">
      <c r="B113" s="102" t="s">
        <v>823</v>
      </c>
      <c r="C113" s="103" t="s">
        <v>747</v>
      </c>
      <c r="D113" s="103"/>
      <c r="E113" s="103" t="s">
        <v>130</v>
      </c>
      <c r="F113" s="130">
        <v>30</v>
      </c>
      <c r="G113" s="262">
        <f t="shared" si="6"/>
        <v>0</v>
      </c>
      <c r="H113" s="271">
        <f t="shared" si="7"/>
        <v>0</v>
      </c>
      <c r="I113" s="125"/>
      <c r="J113" s="125">
        <f t="shared" si="8"/>
        <v>0</v>
      </c>
      <c r="K113" s="126"/>
      <c r="L113" s="127"/>
      <c r="M113" s="128"/>
      <c r="N113" s="46"/>
    </row>
    <row r="114" spans="2:14" ht="103.8" customHeight="1">
      <c r="B114" s="102" t="s">
        <v>824</v>
      </c>
      <c r="C114" s="103" t="s">
        <v>748</v>
      </c>
      <c r="D114" s="103"/>
      <c r="E114" s="103" t="s">
        <v>131</v>
      </c>
      <c r="F114" s="130">
        <v>15</v>
      </c>
      <c r="G114" s="262">
        <f t="shared" si="6"/>
        <v>0</v>
      </c>
      <c r="H114" s="271">
        <f t="shared" si="7"/>
        <v>0</v>
      </c>
      <c r="I114" s="125"/>
      <c r="J114" s="125">
        <f t="shared" si="8"/>
        <v>0</v>
      </c>
      <c r="K114" s="126"/>
      <c r="L114" s="127"/>
      <c r="M114" s="128"/>
      <c r="N114" s="46"/>
    </row>
    <row r="115" spans="2:14" ht="27" customHeight="1">
      <c r="B115" s="102" t="s">
        <v>825</v>
      </c>
      <c r="C115" s="103" t="s">
        <v>354</v>
      </c>
      <c r="D115" s="103"/>
      <c r="E115" s="103" t="s">
        <v>132</v>
      </c>
      <c r="F115" s="130">
        <v>30</v>
      </c>
      <c r="G115" s="262">
        <f t="shared" si="6"/>
        <v>0</v>
      </c>
      <c r="H115" s="271">
        <f t="shared" si="7"/>
        <v>0</v>
      </c>
      <c r="I115" s="125"/>
      <c r="J115" s="125">
        <f t="shared" si="8"/>
        <v>0</v>
      </c>
      <c r="K115" s="126"/>
      <c r="L115" s="127"/>
      <c r="M115" s="128"/>
      <c r="N115" s="46"/>
    </row>
    <row r="116" spans="2:14" ht="27" customHeight="1">
      <c r="B116" s="102" t="s">
        <v>826</v>
      </c>
      <c r="C116" s="287" t="s">
        <v>355</v>
      </c>
      <c r="D116" s="272"/>
      <c r="E116" s="272" t="s">
        <v>205</v>
      </c>
      <c r="F116" s="288">
        <v>500</v>
      </c>
      <c r="G116" s="262">
        <f t="shared" si="6"/>
        <v>0</v>
      </c>
      <c r="H116" s="271">
        <f t="shared" si="7"/>
        <v>0</v>
      </c>
      <c r="I116" s="289"/>
      <c r="J116" s="125">
        <f t="shared" si="8"/>
        <v>0</v>
      </c>
      <c r="K116" s="126"/>
      <c r="L116" s="127"/>
      <c r="M116" s="128"/>
      <c r="N116" s="46"/>
    </row>
    <row r="117" spans="2:14" ht="24" hidden="1" customHeight="1" thickBot="1">
      <c r="B117" s="102" t="s">
        <v>827</v>
      </c>
      <c r="C117" s="272"/>
      <c r="D117" s="113"/>
      <c r="E117" s="272"/>
      <c r="F117" s="288"/>
      <c r="G117" s="262">
        <f t="shared" si="6"/>
        <v>0</v>
      </c>
      <c r="H117" s="271">
        <f t="shared" si="7"/>
        <v>0</v>
      </c>
      <c r="I117" s="289"/>
      <c r="J117" s="125">
        <f t="shared" si="8"/>
        <v>0</v>
      </c>
      <c r="K117" s="126"/>
      <c r="L117" s="127"/>
      <c r="M117" s="128"/>
      <c r="N117" s="46"/>
    </row>
    <row r="118" spans="2:14" ht="24" customHeight="1">
      <c r="B118" s="102" t="s">
        <v>828</v>
      </c>
      <c r="C118" s="103" t="s">
        <v>749</v>
      </c>
      <c r="D118" s="272"/>
      <c r="E118" s="272" t="s">
        <v>154</v>
      </c>
      <c r="F118" s="288">
        <v>24</v>
      </c>
      <c r="G118" s="262">
        <f>ROUND(I118-(I118*5%),2)</f>
        <v>0</v>
      </c>
      <c r="H118" s="271">
        <f t="shared" si="7"/>
        <v>0</v>
      </c>
      <c r="I118" s="289"/>
      <c r="J118" s="125">
        <f t="shared" si="8"/>
        <v>0</v>
      </c>
      <c r="K118" s="126"/>
      <c r="L118" s="127"/>
      <c r="M118" s="128"/>
      <c r="N118" s="46"/>
    </row>
    <row r="119" spans="2:14" ht="24" customHeight="1">
      <c r="B119" s="102" t="s">
        <v>829</v>
      </c>
      <c r="C119" s="103" t="s">
        <v>750</v>
      </c>
      <c r="D119" s="113"/>
      <c r="E119" s="272" t="s">
        <v>154</v>
      </c>
      <c r="F119" s="288">
        <v>24</v>
      </c>
      <c r="G119" s="262">
        <f>ROUND(I119-(I119*5%),2)</f>
        <v>0</v>
      </c>
      <c r="H119" s="271">
        <f t="shared" si="7"/>
        <v>0</v>
      </c>
      <c r="I119" s="289"/>
      <c r="J119" s="125">
        <f t="shared" si="8"/>
        <v>0</v>
      </c>
      <c r="K119" s="126"/>
      <c r="L119" s="127"/>
      <c r="M119" s="128"/>
      <c r="N119" s="46"/>
    </row>
    <row r="120" spans="2:14" ht="37.200000000000003" customHeight="1">
      <c r="B120" s="102" t="s">
        <v>830</v>
      </c>
      <c r="C120" s="282" t="s">
        <v>751</v>
      </c>
      <c r="D120" s="272"/>
      <c r="E120" s="272" t="s">
        <v>153</v>
      </c>
      <c r="F120" s="288">
        <v>50</v>
      </c>
      <c r="G120" s="262">
        <f>ROUND(I120-(I120*5%),2)</f>
        <v>0</v>
      </c>
      <c r="H120" s="271">
        <f t="shared" si="7"/>
        <v>0</v>
      </c>
      <c r="I120" s="289"/>
      <c r="J120" s="125">
        <f t="shared" si="8"/>
        <v>0</v>
      </c>
      <c r="K120" s="126"/>
      <c r="L120" s="127"/>
      <c r="M120" s="128"/>
      <c r="N120" s="46"/>
    </row>
    <row r="121" spans="2:14" ht="28.95" customHeight="1">
      <c r="B121" s="102" t="s">
        <v>831</v>
      </c>
      <c r="C121" s="272" t="s">
        <v>356</v>
      </c>
      <c r="D121" s="272"/>
      <c r="E121" s="272" t="s">
        <v>699</v>
      </c>
      <c r="F121" s="288">
        <v>30</v>
      </c>
      <c r="G121" s="262">
        <f t="shared" si="6"/>
        <v>0</v>
      </c>
      <c r="H121" s="271">
        <f t="shared" si="7"/>
        <v>0</v>
      </c>
      <c r="I121" s="289"/>
      <c r="J121" s="125">
        <f t="shared" si="8"/>
        <v>0</v>
      </c>
      <c r="K121" s="126"/>
      <c r="L121" s="127"/>
      <c r="M121" s="128"/>
      <c r="N121" s="46"/>
    </row>
    <row r="122" spans="2:14" ht="81.599999999999994" customHeight="1">
      <c r="B122" s="102" t="s">
        <v>832</v>
      </c>
      <c r="C122" s="103" t="s">
        <v>357</v>
      </c>
      <c r="D122" s="103"/>
      <c r="E122" s="103" t="s">
        <v>206</v>
      </c>
      <c r="F122" s="130">
        <v>100</v>
      </c>
      <c r="G122" s="262">
        <f t="shared" si="6"/>
        <v>0</v>
      </c>
      <c r="H122" s="271">
        <f t="shared" si="7"/>
        <v>0</v>
      </c>
      <c r="I122" s="125"/>
      <c r="J122" s="125">
        <f t="shared" si="8"/>
        <v>0</v>
      </c>
      <c r="K122" s="126"/>
      <c r="L122" s="127"/>
      <c r="M122" s="128"/>
      <c r="N122" s="46"/>
    </row>
    <row r="123" spans="2:14" ht="24" customHeight="1">
      <c r="B123" s="102" t="s">
        <v>833</v>
      </c>
      <c r="C123" s="272" t="s">
        <v>358</v>
      </c>
      <c r="D123" s="272"/>
      <c r="E123" s="272" t="s">
        <v>170</v>
      </c>
      <c r="F123" s="288">
        <v>60</v>
      </c>
      <c r="G123" s="262">
        <f t="shared" si="6"/>
        <v>0</v>
      </c>
      <c r="H123" s="271">
        <f t="shared" si="7"/>
        <v>0</v>
      </c>
      <c r="I123" s="289"/>
      <c r="J123" s="125">
        <f t="shared" si="8"/>
        <v>0</v>
      </c>
      <c r="K123" s="126"/>
      <c r="L123" s="127"/>
      <c r="M123" s="128"/>
      <c r="N123" s="46"/>
    </row>
    <row r="124" spans="2:14" ht="24" customHeight="1">
      <c r="B124" s="102" t="s">
        <v>834</v>
      </c>
      <c r="C124" s="272" t="s">
        <v>359</v>
      </c>
      <c r="D124" s="272"/>
      <c r="E124" s="272" t="s">
        <v>119</v>
      </c>
      <c r="F124" s="288">
        <v>30</v>
      </c>
      <c r="G124" s="262">
        <f t="shared" si="6"/>
        <v>0</v>
      </c>
      <c r="H124" s="271">
        <f t="shared" si="7"/>
        <v>0</v>
      </c>
      <c r="I124" s="289"/>
      <c r="J124" s="125">
        <f t="shared" si="8"/>
        <v>0</v>
      </c>
      <c r="K124" s="126"/>
      <c r="L124" s="127"/>
      <c r="M124" s="128"/>
      <c r="N124" s="46"/>
    </row>
    <row r="125" spans="2:14" ht="24" customHeight="1">
      <c r="B125" s="102" t="s">
        <v>835</v>
      </c>
      <c r="C125" s="272" t="s">
        <v>360</v>
      </c>
      <c r="D125" s="272"/>
      <c r="E125" s="272" t="s">
        <v>117</v>
      </c>
      <c r="F125" s="288">
        <v>20</v>
      </c>
      <c r="G125" s="262">
        <f t="shared" si="6"/>
        <v>0</v>
      </c>
      <c r="H125" s="271">
        <f t="shared" si="7"/>
        <v>0</v>
      </c>
      <c r="I125" s="289"/>
      <c r="J125" s="125">
        <f t="shared" si="8"/>
        <v>0</v>
      </c>
      <c r="K125" s="126"/>
      <c r="L125" s="127"/>
      <c r="M125" s="128"/>
      <c r="N125" s="46"/>
    </row>
    <row r="126" spans="2:14" ht="24" customHeight="1">
      <c r="B126" s="102" t="s">
        <v>836</v>
      </c>
      <c r="C126" s="272" t="s">
        <v>361</v>
      </c>
      <c r="D126" s="272"/>
      <c r="E126" s="272" t="s">
        <v>155</v>
      </c>
      <c r="F126" s="288">
        <v>45</v>
      </c>
      <c r="G126" s="262">
        <f t="shared" si="6"/>
        <v>0</v>
      </c>
      <c r="H126" s="271">
        <f t="shared" si="7"/>
        <v>0</v>
      </c>
      <c r="I126" s="289"/>
      <c r="J126" s="125">
        <f t="shared" si="8"/>
        <v>0</v>
      </c>
      <c r="K126" s="126"/>
      <c r="L126" s="127"/>
      <c r="M126" s="128"/>
      <c r="N126" s="46"/>
    </row>
    <row r="127" spans="2:14" ht="24" customHeight="1">
      <c r="B127" s="102" t="s">
        <v>837</v>
      </c>
      <c r="C127" s="272" t="s">
        <v>362</v>
      </c>
      <c r="D127" s="272"/>
      <c r="E127" s="272" t="s">
        <v>126</v>
      </c>
      <c r="F127" s="288">
        <v>15</v>
      </c>
      <c r="G127" s="262">
        <f t="shared" si="6"/>
        <v>0</v>
      </c>
      <c r="H127" s="271">
        <f t="shared" si="7"/>
        <v>0</v>
      </c>
      <c r="I127" s="289"/>
      <c r="J127" s="125">
        <f t="shared" si="8"/>
        <v>0</v>
      </c>
      <c r="K127" s="126"/>
      <c r="L127" s="127"/>
      <c r="M127" s="128"/>
      <c r="N127" s="46"/>
    </row>
    <row r="128" spans="2:14" ht="24" customHeight="1">
      <c r="B128" s="102" t="s">
        <v>838</v>
      </c>
      <c r="C128" s="272" t="s">
        <v>363</v>
      </c>
      <c r="D128" s="272"/>
      <c r="E128" s="272" t="s">
        <v>166</v>
      </c>
      <c r="F128" s="288">
        <v>70</v>
      </c>
      <c r="G128" s="262">
        <f t="shared" si="6"/>
        <v>0</v>
      </c>
      <c r="H128" s="271">
        <f t="shared" si="7"/>
        <v>0</v>
      </c>
      <c r="I128" s="289"/>
      <c r="J128" s="125">
        <f t="shared" si="8"/>
        <v>0</v>
      </c>
      <c r="K128" s="126"/>
      <c r="L128" s="127"/>
      <c r="M128" s="128"/>
      <c r="N128" s="46"/>
    </row>
    <row r="129" spans="2:14" ht="27.6" customHeight="1">
      <c r="B129" s="102" t="s">
        <v>839</v>
      </c>
      <c r="C129" s="287" t="s">
        <v>419</v>
      </c>
      <c r="D129" s="272"/>
      <c r="E129" s="272" t="s">
        <v>420</v>
      </c>
      <c r="F129" s="288">
        <v>40</v>
      </c>
      <c r="G129" s="262">
        <f t="shared" si="6"/>
        <v>0</v>
      </c>
      <c r="H129" s="271">
        <f t="shared" si="7"/>
        <v>0</v>
      </c>
      <c r="I129" s="289"/>
      <c r="J129" s="125">
        <f t="shared" si="8"/>
        <v>0</v>
      </c>
      <c r="K129" s="126"/>
      <c r="L129" s="127"/>
      <c r="M129" s="128"/>
      <c r="N129" s="46"/>
    </row>
    <row r="130" spans="2:14" ht="24" customHeight="1">
      <c r="B130" s="102" t="s">
        <v>840</v>
      </c>
      <c r="C130" s="287" t="s">
        <v>425</v>
      </c>
      <c r="D130" s="272"/>
      <c r="E130" s="272" t="s">
        <v>420</v>
      </c>
      <c r="F130" s="288">
        <v>30</v>
      </c>
      <c r="G130" s="262">
        <f t="shared" si="6"/>
        <v>0</v>
      </c>
      <c r="H130" s="271">
        <f t="shared" si="7"/>
        <v>0</v>
      </c>
      <c r="I130" s="289"/>
      <c r="J130" s="125">
        <f t="shared" si="8"/>
        <v>0</v>
      </c>
      <c r="K130" s="126"/>
      <c r="L130" s="127"/>
      <c r="M130" s="128"/>
      <c r="N130" s="46"/>
    </row>
    <row r="131" spans="2:14" ht="24" customHeight="1">
      <c r="B131" s="102" t="s">
        <v>841</v>
      </c>
      <c r="C131" s="287" t="s">
        <v>421</v>
      </c>
      <c r="D131" s="272"/>
      <c r="E131" s="272" t="s">
        <v>422</v>
      </c>
      <c r="F131" s="288">
        <v>30</v>
      </c>
      <c r="G131" s="262">
        <f t="shared" si="6"/>
        <v>0</v>
      </c>
      <c r="H131" s="271">
        <f t="shared" si="7"/>
        <v>0</v>
      </c>
      <c r="I131" s="289"/>
      <c r="J131" s="125">
        <f t="shared" si="8"/>
        <v>0</v>
      </c>
      <c r="K131" s="126"/>
      <c r="L131" s="127"/>
      <c r="M131" s="128"/>
      <c r="N131" s="46"/>
    </row>
    <row r="132" spans="2:14" ht="24" customHeight="1">
      <c r="B132" s="102" t="s">
        <v>842</v>
      </c>
      <c r="C132" s="272" t="s">
        <v>364</v>
      </c>
      <c r="D132" s="272"/>
      <c r="E132" s="272" t="s">
        <v>535</v>
      </c>
      <c r="F132" s="288">
        <v>15</v>
      </c>
      <c r="G132" s="262">
        <f t="shared" si="6"/>
        <v>0</v>
      </c>
      <c r="H132" s="271">
        <f t="shared" si="7"/>
        <v>0</v>
      </c>
      <c r="I132" s="289"/>
      <c r="J132" s="125">
        <f t="shared" si="8"/>
        <v>0</v>
      </c>
      <c r="K132" s="126"/>
      <c r="L132" s="127"/>
      <c r="M132" s="128"/>
      <c r="N132" s="46"/>
    </row>
    <row r="133" spans="2:14" ht="24" customHeight="1">
      <c r="B133" s="102" t="s">
        <v>843</v>
      </c>
      <c r="C133" s="272" t="s">
        <v>365</v>
      </c>
      <c r="D133" s="272"/>
      <c r="E133" s="272" t="s">
        <v>207</v>
      </c>
      <c r="F133" s="288">
        <v>15</v>
      </c>
      <c r="G133" s="262">
        <f t="shared" si="6"/>
        <v>0</v>
      </c>
      <c r="H133" s="271">
        <f t="shared" si="7"/>
        <v>0</v>
      </c>
      <c r="I133" s="289"/>
      <c r="J133" s="125">
        <f t="shared" si="8"/>
        <v>0</v>
      </c>
      <c r="K133" s="126"/>
      <c r="L133" s="127"/>
      <c r="M133" s="128"/>
      <c r="N133" s="46"/>
    </row>
    <row r="134" spans="2:14" ht="24" customHeight="1">
      <c r="B134" s="102" t="s">
        <v>844</v>
      </c>
      <c r="C134" s="272" t="s">
        <v>366</v>
      </c>
      <c r="D134" s="113"/>
      <c r="E134" s="272" t="s">
        <v>156</v>
      </c>
      <c r="F134" s="288">
        <v>180</v>
      </c>
      <c r="G134" s="262">
        <f>ROUND(I134-(I134*8%),2)</f>
        <v>0</v>
      </c>
      <c r="H134" s="271">
        <f t="shared" si="7"/>
        <v>0</v>
      </c>
      <c r="I134" s="289"/>
      <c r="J134" s="125">
        <f t="shared" si="8"/>
        <v>0</v>
      </c>
      <c r="K134" s="126"/>
      <c r="L134" s="127"/>
      <c r="M134" s="128"/>
      <c r="N134" s="46"/>
    </row>
    <row r="135" spans="2:14" ht="30" customHeight="1">
      <c r="B135" s="102" t="s">
        <v>845</v>
      </c>
      <c r="C135" s="251" t="s">
        <v>367</v>
      </c>
      <c r="D135" s="272"/>
      <c r="E135" s="272" t="s">
        <v>195</v>
      </c>
      <c r="F135" s="288">
        <v>30</v>
      </c>
      <c r="G135" s="262">
        <f t="shared" si="6"/>
        <v>0</v>
      </c>
      <c r="H135" s="271">
        <f t="shared" si="7"/>
        <v>0</v>
      </c>
      <c r="I135" s="289"/>
      <c r="J135" s="125">
        <f t="shared" si="8"/>
        <v>0</v>
      </c>
      <c r="K135" s="126"/>
      <c r="L135" s="127"/>
      <c r="M135" s="128"/>
      <c r="N135" s="46"/>
    </row>
    <row r="136" spans="2:14" ht="39.6" customHeight="1">
      <c r="B136" s="102" t="s">
        <v>846</v>
      </c>
      <c r="C136" s="103" t="s">
        <v>752</v>
      </c>
      <c r="D136" s="272"/>
      <c r="E136" s="272" t="s">
        <v>83</v>
      </c>
      <c r="F136" s="288">
        <v>30</v>
      </c>
      <c r="G136" s="262">
        <f t="shared" si="6"/>
        <v>0</v>
      </c>
      <c r="H136" s="271">
        <f t="shared" si="7"/>
        <v>0</v>
      </c>
      <c r="I136" s="289"/>
      <c r="J136" s="125">
        <f t="shared" si="8"/>
        <v>0</v>
      </c>
      <c r="K136" s="126"/>
      <c r="L136" s="127"/>
      <c r="M136" s="128"/>
      <c r="N136" s="46"/>
    </row>
    <row r="137" spans="2:14" ht="51" customHeight="1">
      <c r="B137" s="102" t="s">
        <v>847</v>
      </c>
      <c r="C137" s="251" t="s">
        <v>753</v>
      </c>
      <c r="D137" s="272"/>
      <c r="E137" s="272" t="s">
        <v>167</v>
      </c>
      <c r="F137" s="288">
        <v>220</v>
      </c>
      <c r="G137" s="262">
        <f t="shared" si="6"/>
        <v>0</v>
      </c>
      <c r="H137" s="271">
        <f t="shared" si="7"/>
        <v>0</v>
      </c>
      <c r="I137" s="289"/>
      <c r="J137" s="125">
        <f t="shared" ref="J137:J163" si="9">F137*I137</f>
        <v>0</v>
      </c>
      <c r="K137" s="126"/>
      <c r="L137" s="127"/>
      <c r="M137" s="128"/>
      <c r="N137" s="46"/>
    </row>
    <row r="138" spans="2:14" ht="24" customHeight="1">
      <c r="B138" s="102" t="s">
        <v>848</v>
      </c>
      <c r="C138" s="272" t="s">
        <v>368</v>
      </c>
      <c r="D138" s="113"/>
      <c r="E138" s="272" t="s">
        <v>123</v>
      </c>
      <c r="F138" s="288">
        <v>5</v>
      </c>
      <c r="G138" s="262">
        <f t="shared" ref="G138:G182" si="10">ROUND(I138-(I138*5%),2)</f>
        <v>0</v>
      </c>
      <c r="H138" s="271">
        <f t="shared" ref="H138:H182" si="11">G138*F138</f>
        <v>0</v>
      </c>
      <c r="I138" s="289"/>
      <c r="J138" s="125">
        <f t="shared" si="9"/>
        <v>0</v>
      </c>
      <c r="K138" s="126"/>
      <c r="L138" s="127"/>
      <c r="M138" s="128"/>
      <c r="N138" s="46"/>
    </row>
    <row r="139" spans="2:14" ht="24" customHeight="1">
      <c r="B139" s="102" t="s">
        <v>849</v>
      </c>
      <c r="C139" s="272" t="s">
        <v>369</v>
      </c>
      <c r="D139" s="272"/>
      <c r="E139" s="272" t="s">
        <v>123</v>
      </c>
      <c r="F139" s="288">
        <v>5</v>
      </c>
      <c r="G139" s="262">
        <f t="shared" si="10"/>
        <v>0</v>
      </c>
      <c r="H139" s="271">
        <f t="shared" si="11"/>
        <v>0</v>
      </c>
      <c r="I139" s="289"/>
      <c r="J139" s="125">
        <f t="shared" si="9"/>
        <v>0</v>
      </c>
      <c r="K139" s="126"/>
      <c r="L139" s="127"/>
      <c r="M139" s="128"/>
      <c r="N139" s="46"/>
    </row>
    <row r="140" spans="2:14" ht="24" customHeight="1">
      <c r="B140" s="102" t="s">
        <v>850</v>
      </c>
      <c r="C140" s="272" t="s">
        <v>569</v>
      </c>
      <c r="D140" s="272"/>
      <c r="E140" s="272" t="s">
        <v>199</v>
      </c>
      <c r="F140" s="288">
        <v>2</v>
      </c>
      <c r="G140" s="262">
        <f t="shared" si="10"/>
        <v>0</v>
      </c>
      <c r="H140" s="271">
        <f t="shared" si="11"/>
        <v>0</v>
      </c>
      <c r="I140" s="289"/>
      <c r="J140" s="125">
        <f t="shared" si="9"/>
        <v>0</v>
      </c>
      <c r="K140" s="126"/>
      <c r="L140" s="127"/>
      <c r="M140" s="128"/>
      <c r="N140" s="46"/>
    </row>
    <row r="141" spans="2:14" ht="24.6" customHeight="1">
      <c r="B141" s="102" t="s">
        <v>851</v>
      </c>
      <c r="C141" s="272" t="s">
        <v>370</v>
      </c>
      <c r="D141" s="272"/>
      <c r="E141" s="272" t="s">
        <v>133</v>
      </c>
      <c r="F141" s="288">
        <v>5</v>
      </c>
      <c r="G141" s="262">
        <f t="shared" si="10"/>
        <v>0</v>
      </c>
      <c r="H141" s="271">
        <f t="shared" si="11"/>
        <v>0</v>
      </c>
      <c r="I141" s="289"/>
      <c r="J141" s="125">
        <f t="shared" si="9"/>
        <v>0</v>
      </c>
      <c r="K141" s="126"/>
      <c r="L141" s="127"/>
      <c r="M141" s="128"/>
      <c r="N141" s="46"/>
    </row>
    <row r="142" spans="2:14" ht="24.6" customHeight="1">
      <c r="B142" s="102" t="s">
        <v>852</v>
      </c>
      <c r="C142" s="272" t="s">
        <v>371</v>
      </c>
      <c r="D142" s="113"/>
      <c r="E142" s="272" t="s">
        <v>115</v>
      </c>
      <c r="F142" s="288">
        <v>15</v>
      </c>
      <c r="G142" s="262">
        <f t="shared" si="10"/>
        <v>0</v>
      </c>
      <c r="H142" s="271">
        <f t="shared" si="11"/>
        <v>0</v>
      </c>
      <c r="I142" s="289"/>
      <c r="J142" s="125">
        <f t="shared" si="9"/>
        <v>0</v>
      </c>
      <c r="K142" s="126"/>
      <c r="L142" s="127"/>
      <c r="M142" s="128"/>
      <c r="N142" s="46"/>
    </row>
    <row r="143" spans="2:14" ht="24.6" customHeight="1">
      <c r="B143" s="102" t="s">
        <v>853</v>
      </c>
      <c r="C143" s="272" t="s">
        <v>372</v>
      </c>
      <c r="D143" s="272"/>
      <c r="E143" s="272" t="s">
        <v>115</v>
      </c>
      <c r="F143" s="288">
        <v>20</v>
      </c>
      <c r="G143" s="262">
        <f t="shared" si="10"/>
        <v>0</v>
      </c>
      <c r="H143" s="271">
        <f t="shared" si="11"/>
        <v>0</v>
      </c>
      <c r="I143" s="289"/>
      <c r="J143" s="125">
        <f t="shared" si="9"/>
        <v>0</v>
      </c>
      <c r="K143" s="126"/>
      <c r="L143" s="127"/>
      <c r="M143" s="128"/>
      <c r="N143" s="46"/>
    </row>
    <row r="144" spans="2:14" ht="24.6" customHeight="1">
      <c r="B144" s="102" t="s">
        <v>854</v>
      </c>
      <c r="C144" s="272" t="s">
        <v>373</v>
      </c>
      <c r="D144" s="272"/>
      <c r="E144" s="272" t="s">
        <v>115</v>
      </c>
      <c r="F144" s="288">
        <v>300</v>
      </c>
      <c r="G144" s="262">
        <f t="shared" si="10"/>
        <v>0</v>
      </c>
      <c r="H144" s="271">
        <f t="shared" si="11"/>
        <v>0</v>
      </c>
      <c r="I144" s="289"/>
      <c r="J144" s="125">
        <f t="shared" si="9"/>
        <v>0</v>
      </c>
      <c r="K144" s="126"/>
      <c r="L144" s="127"/>
      <c r="M144" s="128"/>
      <c r="N144" s="46"/>
    </row>
    <row r="145" spans="2:14" ht="24.6" customHeight="1">
      <c r="B145" s="102" t="s">
        <v>855</v>
      </c>
      <c r="C145" s="272" t="s">
        <v>374</v>
      </c>
      <c r="D145" s="272"/>
      <c r="E145" s="272" t="s">
        <v>115</v>
      </c>
      <c r="F145" s="288">
        <v>5</v>
      </c>
      <c r="G145" s="262">
        <f t="shared" si="10"/>
        <v>0</v>
      </c>
      <c r="H145" s="271">
        <f t="shared" si="11"/>
        <v>0</v>
      </c>
      <c r="I145" s="289"/>
      <c r="J145" s="125">
        <f t="shared" si="9"/>
        <v>0</v>
      </c>
      <c r="K145" s="126"/>
      <c r="L145" s="127"/>
      <c r="M145" s="128"/>
      <c r="N145" s="46"/>
    </row>
    <row r="146" spans="2:14" ht="24.6" customHeight="1">
      <c r="B146" s="102" t="s">
        <v>856</v>
      </c>
      <c r="C146" s="272" t="s">
        <v>375</v>
      </c>
      <c r="D146" s="140"/>
      <c r="E146" s="272" t="s">
        <v>115</v>
      </c>
      <c r="F146" s="288">
        <v>5</v>
      </c>
      <c r="G146" s="262">
        <f t="shared" si="10"/>
        <v>0</v>
      </c>
      <c r="H146" s="271">
        <f t="shared" si="11"/>
        <v>0</v>
      </c>
      <c r="I146" s="289"/>
      <c r="J146" s="125">
        <f t="shared" si="9"/>
        <v>0</v>
      </c>
      <c r="K146" s="126"/>
      <c r="L146" s="127"/>
      <c r="M146" s="128"/>
      <c r="N146" s="46"/>
    </row>
    <row r="147" spans="2:14" ht="24.6" customHeight="1">
      <c r="B147" s="102" t="s">
        <v>857</v>
      </c>
      <c r="C147" s="272" t="s">
        <v>376</v>
      </c>
      <c r="D147" s="272"/>
      <c r="E147" s="272" t="s">
        <v>115</v>
      </c>
      <c r="F147" s="288">
        <v>10</v>
      </c>
      <c r="G147" s="262">
        <f t="shared" si="10"/>
        <v>0</v>
      </c>
      <c r="H147" s="271">
        <f t="shared" si="11"/>
        <v>0</v>
      </c>
      <c r="I147" s="289"/>
      <c r="J147" s="125">
        <f t="shared" si="9"/>
        <v>0</v>
      </c>
      <c r="K147" s="126"/>
      <c r="L147" s="127"/>
      <c r="M147" s="128"/>
      <c r="N147" s="46"/>
    </row>
    <row r="148" spans="2:14" ht="24.6" customHeight="1">
      <c r="B148" s="102" t="s">
        <v>858</v>
      </c>
      <c r="C148" s="272" t="s">
        <v>423</v>
      </c>
      <c r="D148" s="272"/>
      <c r="E148" s="272" t="s">
        <v>5</v>
      </c>
      <c r="F148" s="288">
        <v>120</v>
      </c>
      <c r="G148" s="262">
        <f t="shared" si="10"/>
        <v>0</v>
      </c>
      <c r="H148" s="271">
        <f t="shared" si="11"/>
        <v>0</v>
      </c>
      <c r="I148" s="289"/>
      <c r="J148" s="125">
        <f t="shared" si="9"/>
        <v>0</v>
      </c>
      <c r="K148" s="126"/>
      <c r="L148" s="127"/>
      <c r="M148" s="128"/>
      <c r="N148" s="46"/>
    </row>
    <row r="149" spans="2:14" ht="24.6" customHeight="1">
      <c r="B149" s="102" t="s">
        <v>859</v>
      </c>
      <c r="C149" s="272" t="s">
        <v>377</v>
      </c>
      <c r="D149" s="272"/>
      <c r="E149" s="272" t="s">
        <v>5</v>
      </c>
      <c r="F149" s="288">
        <v>10</v>
      </c>
      <c r="G149" s="262">
        <f t="shared" si="10"/>
        <v>0</v>
      </c>
      <c r="H149" s="271">
        <f t="shared" si="11"/>
        <v>0</v>
      </c>
      <c r="I149" s="289"/>
      <c r="J149" s="125">
        <f t="shared" si="9"/>
        <v>0</v>
      </c>
      <c r="K149" s="126"/>
      <c r="L149" s="127"/>
      <c r="M149" s="128"/>
      <c r="N149" s="46"/>
    </row>
    <row r="150" spans="2:14" ht="24.6" customHeight="1">
      <c r="B150" s="102" t="s">
        <v>860</v>
      </c>
      <c r="C150" s="272" t="s">
        <v>536</v>
      </c>
      <c r="D150" s="272"/>
      <c r="E150" s="272" t="s">
        <v>115</v>
      </c>
      <c r="F150" s="288">
        <v>20</v>
      </c>
      <c r="G150" s="262">
        <f t="shared" si="10"/>
        <v>0</v>
      </c>
      <c r="H150" s="271">
        <f t="shared" si="11"/>
        <v>0</v>
      </c>
      <c r="I150" s="289"/>
      <c r="J150" s="125">
        <f t="shared" si="9"/>
        <v>0</v>
      </c>
      <c r="K150" s="126"/>
      <c r="L150" s="127"/>
      <c r="M150" s="128"/>
      <c r="N150" s="46"/>
    </row>
    <row r="151" spans="2:14" ht="24.6" customHeight="1">
      <c r="B151" s="102" t="s">
        <v>861</v>
      </c>
      <c r="C151" s="103" t="s">
        <v>378</v>
      </c>
      <c r="D151" s="140"/>
      <c r="E151" s="272" t="s">
        <v>115</v>
      </c>
      <c r="F151" s="288">
        <v>250</v>
      </c>
      <c r="G151" s="262">
        <f t="shared" si="10"/>
        <v>0</v>
      </c>
      <c r="H151" s="271">
        <f t="shared" si="11"/>
        <v>0</v>
      </c>
      <c r="I151" s="289"/>
      <c r="J151" s="125">
        <f t="shared" si="9"/>
        <v>0</v>
      </c>
      <c r="K151" s="126"/>
      <c r="L151" s="127"/>
      <c r="M151" s="128"/>
      <c r="N151" s="46"/>
    </row>
    <row r="152" spans="2:14" ht="24.6" customHeight="1">
      <c r="B152" s="102" t="s">
        <v>862</v>
      </c>
      <c r="C152" s="272" t="s">
        <v>379</v>
      </c>
      <c r="D152" s="272"/>
      <c r="E152" s="272" t="s">
        <v>91</v>
      </c>
      <c r="F152" s="288">
        <v>10</v>
      </c>
      <c r="G152" s="262">
        <f t="shared" si="10"/>
        <v>0</v>
      </c>
      <c r="H152" s="271">
        <f t="shared" si="11"/>
        <v>0</v>
      </c>
      <c r="I152" s="289"/>
      <c r="J152" s="125">
        <f t="shared" si="9"/>
        <v>0</v>
      </c>
      <c r="K152" s="126"/>
      <c r="L152" s="127"/>
      <c r="M152" s="128"/>
      <c r="N152" s="46"/>
    </row>
    <row r="153" spans="2:14" ht="24.6" customHeight="1">
      <c r="B153" s="102" t="s">
        <v>863</v>
      </c>
      <c r="C153" s="272" t="s">
        <v>508</v>
      </c>
      <c r="D153" s="272"/>
      <c r="E153" s="272" t="s">
        <v>178</v>
      </c>
      <c r="F153" s="288">
        <v>6</v>
      </c>
      <c r="G153" s="262">
        <f t="shared" si="10"/>
        <v>0</v>
      </c>
      <c r="H153" s="271">
        <f t="shared" si="11"/>
        <v>0</v>
      </c>
      <c r="I153" s="289"/>
      <c r="J153" s="125">
        <f t="shared" si="9"/>
        <v>0</v>
      </c>
      <c r="K153" s="126"/>
      <c r="L153" s="127"/>
      <c r="M153" s="128"/>
      <c r="N153" s="46"/>
    </row>
    <row r="154" spans="2:14" ht="24.6" customHeight="1">
      <c r="B154" s="102" t="s">
        <v>864</v>
      </c>
      <c r="C154" s="272" t="s">
        <v>380</v>
      </c>
      <c r="D154" s="272"/>
      <c r="E154" s="272" t="s">
        <v>178</v>
      </c>
      <c r="F154" s="288">
        <v>6</v>
      </c>
      <c r="G154" s="262">
        <f t="shared" si="10"/>
        <v>0</v>
      </c>
      <c r="H154" s="271">
        <f t="shared" si="11"/>
        <v>0</v>
      </c>
      <c r="I154" s="289"/>
      <c r="J154" s="125">
        <f t="shared" si="9"/>
        <v>0</v>
      </c>
      <c r="K154" s="126"/>
      <c r="L154" s="127"/>
      <c r="M154" s="128"/>
      <c r="N154" s="46"/>
    </row>
    <row r="155" spans="2:14" ht="24.6" customHeight="1">
      <c r="B155" s="102" t="s">
        <v>865</v>
      </c>
      <c r="C155" s="272" t="s">
        <v>677</v>
      </c>
      <c r="D155" s="272"/>
      <c r="E155" s="272" t="s">
        <v>678</v>
      </c>
      <c r="F155" s="288">
        <v>10</v>
      </c>
      <c r="G155" s="262">
        <f t="shared" si="10"/>
        <v>0</v>
      </c>
      <c r="H155" s="271">
        <f t="shared" si="11"/>
        <v>0</v>
      </c>
      <c r="I155" s="289"/>
      <c r="J155" s="125">
        <f t="shared" si="9"/>
        <v>0</v>
      </c>
      <c r="K155" s="126"/>
      <c r="L155" s="127"/>
      <c r="M155" s="128"/>
      <c r="N155" s="46"/>
    </row>
    <row r="156" spans="2:14" ht="24.6" customHeight="1">
      <c r="B156" s="102" t="s">
        <v>866</v>
      </c>
      <c r="C156" s="272" t="s">
        <v>411</v>
      </c>
      <c r="D156" s="272"/>
      <c r="E156" s="272" t="s">
        <v>122</v>
      </c>
      <c r="F156" s="288">
        <v>5</v>
      </c>
      <c r="G156" s="262">
        <f t="shared" si="10"/>
        <v>0</v>
      </c>
      <c r="H156" s="271">
        <f t="shared" si="11"/>
        <v>0</v>
      </c>
      <c r="I156" s="289"/>
      <c r="J156" s="125">
        <f t="shared" si="9"/>
        <v>0</v>
      </c>
      <c r="K156" s="126"/>
      <c r="L156" s="127"/>
      <c r="M156" s="128"/>
      <c r="N156" s="46"/>
    </row>
    <row r="157" spans="2:14" ht="21.6" customHeight="1">
      <c r="B157" s="102" t="s">
        <v>867</v>
      </c>
      <c r="C157" s="272" t="s">
        <v>412</v>
      </c>
      <c r="D157" s="272"/>
      <c r="E157" s="272" t="s">
        <v>424</v>
      </c>
      <c r="F157" s="288">
        <v>5</v>
      </c>
      <c r="G157" s="262">
        <f t="shared" si="10"/>
        <v>0</v>
      </c>
      <c r="H157" s="271">
        <f t="shared" si="11"/>
        <v>0</v>
      </c>
      <c r="I157" s="289"/>
      <c r="J157" s="125">
        <f t="shared" si="9"/>
        <v>0</v>
      </c>
      <c r="K157" s="126"/>
      <c r="L157" s="127"/>
      <c r="M157" s="128"/>
      <c r="N157" s="46"/>
    </row>
    <row r="158" spans="2:14" ht="40.950000000000003" customHeight="1">
      <c r="B158" s="102" t="s">
        <v>868</v>
      </c>
      <c r="C158" s="103" t="s">
        <v>426</v>
      </c>
      <c r="D158" s="272"/>
      <c r="E158" s="272" t="s">
        <v>117</v>
      </c>
      <c r="F158" s="288">
        <v>40</v>
      </c>
      <c r="G158" s="262">
        <f t="shared" si="10"/>
        <v>0</v>
      </c>
      <c r="H158" s="271">
        <f t="shared" si="11"/>
        <v>0</v>
      </c>
      <c r="I158" s="289"/>
      <c r="J158" s="125">
        <f t="shared" si="9"/>
        <v>0</v>
      </c>
      <c r="K158" s="126"/>
      <c r="L158" s="127"/>
      <c r="M158" s="128"/>
      <c r="N158" s="46"/>
    </row>
    <row r="159" spans="2:14" ht="24.6" customHeight="1">
      <c r="B159" s="102" t="s">
        <v>869</v>
      </c>
      <c r="C159" s="272" t="s">
        <v>700</v>
      </c>
      <c r="D159" s="272"/>
      <c r="E159" s="272" t="s">
        <v>200</v>
      </c>
      <c r="F159" s="290">
        <v>10</v>
      </c>
      <c r="G159" s="262">
        <f t="shared" si="10"/>
        <v>0</v>
      </c>
      <c r="H159" s="271">
        <f t="shared" si="11"/>
        <v>0</v>
      </c>
      <c r="I159" s="289"/>
      <c r="J159" s="125">
        <f t="shared" si="9"/>
        <v>0</v>
      </c>
      <c r="K159" s="126"/>
      <c r="L159" s="127"/>
      <c r="M159" s="128"/>
      <c r="N159" s="46"/>
    </row>
    <row r="160" spans="2:14" ht="24.6" customHeight="1">
      <c r="B160" s="102" t="s">
        <v>870</v>
      </c>
      <c r="C160" s="198" t="s">
        <v>592</v>
      </c>
      <c r="D160" s="140"/>
      <c r="E160" s="272" t="s">
        <v>594</v>
      </c>
      <c r="F160" s="291">
        <v>360</v>
      </c>
      <c r="G160" s="262">
        <f t="shared" si="10"/>
        <v>0</v>
      </c>
      <c r="H160" s="271">
        <f t="shared" si="11"/>
        <v>0</v>
      </c>
      <c r="I160" s="289"/>
      <c r="J160" s="125">
        <f t="shared" si="9"/>
        <v>0</v>
      </c>
      <c r="K160" s="126"/>
      <c r="L160" s="127"/>
      <c r="M160" s="128"/>
      <c r="N160" s="46"/>
    </row>
    <row r="161" spans="2:14" ht="24.6" customHeight="1">
      <c r="B161" s="102" t="s">
        <v>871</v>
      </c>
      <c r="C161" s="198" t="s">
        <v>593</v>
      </c>
      <c r="D161" s="140"/>
      <c r="E161" s="272" t="s">
        <v>595</v>
      </c>
      <c r="F161" s="291">
        <v>500</v>
      </c>
      <c r="G161" s="262">
        <f t="shared" si="10"/>
        <v>0</v>
      </c>
      <c r="H161" s="271">
        <f t="shared" si="11"/>
        <v>0</v>
      </c>
      <c r="I161" s="289"/>
      <c r="J161" s="125">
        <f t="shared" si="9"/>
        <v>0</v>
      </c>
      <c r="K161" s="126"/>
      <c r="L161" s="127"/>
      <c r="M161" s="128"/>
      <c r="N161" s="46"/>
    </row>
    <row r="162" spans="2:14" ht="24.6" customHeight="1">
      <c r="B162" s="102" t="s">
        <v>872</v>
      </c>
      <c r="C162" s="198" t="s">
        <v>593</v>
      </c>
      <c r="D162" s="140"/>
      <c r="E162" s="272" t="s">
        <v>596</v>
      </c>
      <c r="F162" s="291">
        <v>360</v>
      </c>
      <c r="G162" s="262">
        <f t="shared" si="10"/>
        <v>0</v>
      </c>
      <c r="H162" s="271">
        <f t="shared" si="11"/>
        <v>0</v>
      </c>
      <c r="I162" s="289"/>
      <c r="J162" s="125">
        <f t="shared" si="9"/>
        <v>0</v>
      </c>
      <c r="K162" s="126"/>
      <c r="L162" s="127"/>
      <c r="M162" s="128"/>
      <c r="N162" s="46"/>
    </row>
    <row r="163" spans="2:14" ht="24.6" customHeight="1">
      <c r="B163" s="102" t="s">
        <v>873</v>
      </c>
      <c r="C163" s="198" t="s">
        <v>598</v>
      </c>
      <c r="D163" s="140"/>
      <c r="E163" s="272" t="s">
        <v>597</v>
      </c>
      <c r="F163" s="291">
        <v>360</v>
      </c>
      <c r="G163" s="262">
        <f t="shared" si="10"/>
        <v>0</v>
      </c>
      <c r="H163" s="271">
        <f t="shared" si="11"/>
        <v>0</v>
      </c>
      <c r="I163" s="289"/>
      <c r="J163" s="125">
        <f t="shared" si="9"/>
        <v>0</v>
      </c>
      <c r="K163" s="126"/>
      <c r="L163" s="127"/>
      <c r="M163" s="128"/>
      <c r="N163" s="46"/>
    </row>
    <row r="164" spans="2:14" ht="24.6" customHeight="1">
      <c r="B164" s="102" t="s">
        <v>874</v>
      </c>
      <c r="C164" s="198" t="s">
        <v>599</v>
      </c>
      <c r="D164" s="140"/>
      <c r="E164" s="272" t="s">
        <v>602</v>
      </c>
      <c r="F164" s="291">
        <v>360</v>
      </c>
      <c r="G164" s="262">
        <f t="shared" si="10"/>
        <v>0</v>
      </c>
      <c r="H164" s="271">
        <f t="shared" si="11"/>
        <v>0</v>
      </c>
      <c r="I164" s="289"/>
      <c r="J164" s="125">
        <f t="shared" ref="J164:J184" si="12">F164*I164</f>
        <v>0</v>
      </c>
      <c r="K164" s="126"/>
      <c r="L164" s="127"/>
      <c r="M164" s="128"/>
      <c r="N164" s="46"/>
    </row>
    <row r="165" spans="2:14" ht="24.6" customHeight="1">
      <c r="B165" s="102" t="s">
        <v>875</v>
      </c>
      <c r="C165" s="292" t="s">
        <v>600</v>
      </c>
      <c r="D165" s="140"/>
      <c r="E165" s="272" t="s">
        <v>601</v>
      </c>
      <c r="F165" s="291">
        <v>60</v>
      </c>
      <c r="G165" s="262">
        <f t="shared" si="10"/>
        <v>0</v>
      </c>
      <c r="H165" s="271">
        <f t="shared" si="11"/>
        <v>0</v>
      </c>
      <c r="I165" s="289"/>
      <c r="J165" s="125">
        <f t="shared" si="12"/>
        <v>0</v>
      </c>
      <c r="K165" s="126"/>
      <c r="L165" s="127"/>
      <c r="M165" s="128"/>
      <c r="N165" s="46"/>
    </row>
    <row r="166" spans="2:14" ht="24.6" customHeight="1">
      <c r="B166" s="102" t="s">
        <v>876</v>
      </c>
      <c r="C166" s="292" t="s">
        <v>667</v>
      </c>
      <c r="D166" s="140"/>
      <c r="E166" s="272" t="s">
        <v>115</v>
      </c>
      <c r="F166" s="291">
        <v>390</v>
      </c>
      <c r="G166" s="262">
        <f t="shared" si="10"/>
        <v>0</v>
      </c>
      <c r="H166" s="271">
        <f t="shared" si="11"/>
        <v>0</v>
      </c>
      <c r="I166" s="289"/>
      <c r="J166" s="125">
        <f t="shared" si="12"/>
        <v>0</v>
      </c>
      <c r="K166" s="126"/>
      <c r="L166" s="127"/>
      <c r="M166" s="128"/>
      <c r="N166" s="46"/>
    </row>
    <row r="167" spans="2:14" ht="24.6" customHeight="1">
      <c r="B167" s="102" t="s">
        <v>877</v>
      </c>
      <c r="C167" s="198" t="s">
        <v>666</v>
      </c>
      <c r="D167" s="140"/>
      <c r="E167" s="272" t="s">
        <v>92</v>
      </c>
      <c r="F167" s="291">
        <v>390</v>
      </c>
      <c r="G167" s="262">
        <f t="shared" si="10"/>
        <v>0</v>
      </c>
      <c r="H167" s="271">
        <f t="shared" si="11"/>
        <v>0</v>
      </c>
      <c r="I167" s="289"/>
      <c r="J167" s="125">
        <f t="shared" si="12"/>
        <v>0</v>
      </c>
      <c r="K167" s="126"/>
      <c r="L167" s="127"/>
      <c r="M167" s="128"/>
      <c r="N167" s="46"/>
    </row>
    <row r="168" spans="2:14" ht="24.6" customHeight="1">
      <c r="B168" s="102" t="s">
        <v>878</v>
      </c>
      <c r="C168" s="131" t="s">
        <v>682</v>
      </c>
      <c r="D168" s="140"/>
      <c r="E168" s="272" t="s">
        <v>115</v>
      </c>
      <c r="F168" s="291">
        <v>360</v>
      </c>
      <c r="G168" s="262">
        <f t="shared" si="10"/>
        <v>0</v>
      </c>
      <c r="H168" s="271">
        <f t="shared" si="11"/>
        <v>0</v>
      </c>
      <c r="I168" s="289"/>
      <c r="J168" s="125">
        <f t="shared" si="12"/>
        <v>0</v>
      </c>
      <c r="K168" s="126"/>
      <c r="L168" s="127"/>
      <c r="M168" s="128"/>
      <c r="N168" s="46"/>
    </row>
    <row r="169" spans="2:14" ht="24.6" customHeight="1">
      <c r="B169" s="102" t="s">
        <v>879</v>
      </c>
      <c r="C169" s="198" t="s">
        <v>662</v>
      </c>
      <c r="D169" s="140"/>
      <c r="E169" s="272" t="s">
        <v>174</v>
      </c>
      <c r="F169" s="291">
        <v>600</v>
      </c>
      <c r="G169" s="262">
        <f t="shared" si="10"/>
        <v>0</v>
      </c>
      <c r="H169" s="271">
        <f t="shared" si="11"/>
        <v>0</v>
      </c>
      <c r="I169" s="289"/>
      <c r="J169" s="125">
        <f t="shared" si="12"/>
        <v>0</v>
      </c>
      <c r="K169" s="126"/>
      <c r="L169" s="127"/>
      <c r="M169" s="128"/>
      <c r="N169" s="46"/>
    </row>
    <row r="170" spans="2:14" ht="24.6" customHeight="1">
      <c r="B170" s="102" t="s">
        <v>880</v>
      </c>
      <c r="C170" s="198" t="s">
        <v>381</v>
      </c>
      <c r="D170" s="140"/>
      <c r="E170" s="272" t="s">
        <v>199</v>
      </c>
      <c r="F170" s="291">
        <v>5</v>
      </c>
      <c r="G170" s="262">
        <f t="shared" si="10"/>
        <v>0</v>
      </c>
      <c r="H170" s="271">
        <f t="shared" si="11"/>
        <v>0</v>
      </c>
      <c r="I170" s="289"/>
      <c r="J170" s="125">
        <f t="shared" si="12"/>
        <v>0</v>
      </c>
      <c r="K170" s="126"/>
      <c r="L170" s="127"/>
      <c r="M170" s="128"/>
      <c r="N170" s="46"/>
    </row>
    <row r="171" spans="2:14" ht="24.6" customHeight="1">
      <c r="B171" s="102" t="s">
        <v>881</v>
      </c>
      <c r="C171" s="131" t="s">
        <v>683</v>
      </c>
      <c r="D171" s="140"/>
      <c r="E171" s="272" t="s">
        <v>204</v>
      </c>
      <c r="F171" s="291">
        <v>100</v>
      </c>
      <c r="G171" s="262">
        <f t="shared" si="10"/>
        <v>0</v>
      </c>
      <c r="H171" s="271">
        <f t="shared" si="11"/>
        <v>0</v>
      </c>
      <c r="I171" s="289"/>
      <c r="J171" s="125">
        <f t="shared" si="12"/>
        <v>0</v>
      </c>
      <c r="K171" s="126"/>
      <c r="L171" s="127"/>
      <c r="M171" s="128"/>
      <c r="N171" s="46"/>
    </row>
    <row r="172" spans="2:14" ht="24.6" customHeight="1">
      <c r="B172" s="102" t="s">
        <v>882</v>
      </c>
      <c r="C172" s="272" t="s">
        <v>664</v>
      </c>
      <c r="D172" s="272"/>
      <c r="E172" s="272" t="s">
        <v>665</v>
      </c>
      <c r="F172" s="288">
        <v>540</v>
      </c>
      <c r="G172" s="285">
        <f t="shared" si="10"/>
        <v>0</v>
      </c>
      <c r="H172" s="286">
        <f t="shared" si="11"/>
        <v>0</v>
      </c>
      <c r="I172" s="289"/>
      <c r="J172" s="125">
        <f t="shared" si="12"/>
        <v>0</v>
      </c>
      <c r="K172" s="126"/>
      <c r="L172" s="127"/>
      <c r="M172" s="128"/>
      <c r="N172" s="46"/>
    </row>
    <row r="173" spans="2:14" ht="24.6" customHeight="1">
      <c r="B173" s="102" t="s">
        <v>883</v>
      </c>
      <c r="C173" s="272" t="s">
        <v>692</v>
      </c>
      <c r="D173" s="272"/>
      <c r="E173" s="272" t="s">
        <v>505</v>
      </c>
      <c r="F173" s="288">
        <v>25</v>
      </c>
      <c r="G173" s="285">
        <f t="shared" si="10"/>
        <v>0</v>
      </c>
      <c r="H173" s="286">
        <f t="shared" si="11"/>
        <v>0</v>
      </c>
      <c r="I173" s="289"/>
      <c r="J173" s="125">
        <f t="shared" si="12"/>
        <v>0</v>
      </c>
      <c r="K173" s="126"/>
      <c r="L173" s="127"/>
      <c r="M173" s="128"/>
      <c r="N173" s="46"/>
    </row>
    <row r="174" spans="2:14" ht="24.6" customHeight="1">
      <c r="B174" s="102" t="s">
        <v>884</v>
      </c>
      <c r="C174" s="272" t="s">
        <v>693</v>
      </c>
      <c r="D174" s="272"/>
      <c r="E174" s="272" t="s">
        <v>26</v>
      </c>
      <c r="F174" s="288">
        <v>8</v>
      </c>
      <c r="G174" s="285">
        <f t="shared" si="10"/>
        <v>0</v>
      </c>
      <c r="H174" s="286">
        <f t="shared" si="11"/>
        <v>0</v>
      </c>
      <c r="I174" s="289"/>
      <c r="J174" s="125">
        <f t="shared" si="12"/>
        <v>0</v>
      </c>
      <c r="K174" s="126"/>
      <c r="L174" s="127"/>
      <c r="M174" s="128"/>
      <c r="N174" s="46"/>
    </row>
    <row r="175" spans="2:14" ht="24.6" customHeight="1">
      <c r="B175" s="102" t="s">
        <v>885</v>
      </c>
      <c r="C175" s="272" t="s">
        <v>701</v>
      </c>
      <c r="D175" s="272"/>
      <c r="E175" s="103" t="s">
        <v>702</v>
      </c>
      <c r="F175" s="288">
        <v>35</v>
      </c>
      <c r="G175" s="285">
        <f t="shared" si="10"/>
        <v>0</v>
      </c>
      <c r="H175" s="286">
        <f t="shared" si="11"/>
        <v>0</v>
      </c>
      <c r="I175" s="289"/>
      <c r="J175" s="125">
        <f t="shared" si="12"/>
        <v>0</v>
      </c>
      <c r="K175" s="126"/>
      <c r="L175" s="127"/>
      <c r="M175" s="128"/>
      <c r="N175" s="46"/>
    </row>
    <row r="176" spans="2:14" ht="24.6" customHeight="1">
      <c r="B176" s="102" t="s">
        <v>886</v>
      </c>
      <c r="C176" s="272" t="s">
        <v>703</v>
      </c>
      <c r="D176" s="272"/>
      <c r="E176" s="272" t="s">
        <v>704</v>
      </c>
      <c r="F176" s="288">
        <v>70</v>
      </c>
      <c r="G176" s="285">
        <f t="shared" si="10"/>
        <v>0</v>
      </c>
      <c r="H176" s="286">
        <f t="shared" si="11"/>
        <v>0</v>
      </c>
      <c r="I176" s="289"/>
      <c r="J176" s="125">
        <f t="shared" si="12"/>
        <v>0</v>
      </c>
      <c r="K176" s="126"/>
      <c r="L176" s="127"/>
      <c r="M176" s="128"/>
      <c r="N176" s="46"/>
    </row>
    <row r="177" spans="2:14" ht="24.6" customHeight="1">
      <c r="B177" s="102" t="s">
        <v>887</v>
      </c>
      <c r="C177" s="272" t="s">
        <v>769</v>
      </c>
      <c r="D177" s="272"/>
      <c r="E177" s="272" t="s">
        <v>770</v>
      </c>
      <c r="F177" s="288">
        <v>40</v>
      </c>
      <c r="G177" s="285"/>
      <c r="H177" s="286"/>
      <c r="I177" s="289"/>
      <c r="J177" s="125">
        <f t="shared" si="12"/>
        <v>0</v>
      </c>
      <c r="K177" s="126"/>
      <c r="L177" s="127"/>
      <c r="M177" s="128"/>
      <c r="N177" s="46"/>
    </row>
    <row r="178" spans="2:14" ht="24.6" customHeight="1">
      <c r="B178" s="102" t="s">
        <v>888</v>
      </c>
      <c r="C178" s="272" t="s">
        <v>771</v>
      </c>
      <c r="D178" s="272"/>
      <c r="E178" s="272" t="s">
        <v>772</v>
      </c>
      <c r="F178" s="288">
        <v>50</v>
      </c>
      <c r="G178" s="285"/>
      <c r="H178" s="286"/>
      <c r="I178" s="289"/>
      <c r="J178" s="125">
        <f t="shared" si="12"/>
        <v>0</v>
      </c>
      <c r="K178" s="126"/>
      <c r="L178" s="127"/>
      <c r="M178" s="128"/>
      <c r="N178" s="46"/>
    </row>
    <row r="179" spans="2:14" ht="24.6" customHeight="1">
      <c r="B179" s="102" t="s">
        <v>889</v>
      </c>
      <c r="C179" s="272" t="s">
        <v>896</v>
      </c>
      <c r="D179" s="272"/>
      <c r="E179" s="272" t="s">
        <v>898</v>
      </c>
      <c r="F179" s="288">
        <v>20</v>
      </c>
      <c r="G179" s="285"/>
      <c r="H179" s="286"/>
      <c r="I179" s="289"/>
      <c r="J179" s="125">
        <f t="shared" si="12"/>
        <v>0</v>
      </c>
      <c r="K179" s="126"/>
      <c r="L179" s="127"/>
      <c r="M179" s="128"/>
      <c r="N179" s="46"/>
    </row>
    <row r="180" spans="2:14" ht="24.6" customHeight="1">
      <c r="B180" s="102" t="s">
        <v>890</v>
      </c>
      <c r="C180" s="272" t="s">
        <v>897</v>
      </c>
      <c r="D180" s="272"/>
      <c r="E180" s="272" t="s">
        <v>898</v>
      </c>
      <c r="F180" s="288">
        <v>20</v>
      </c>
      <c r="G180" s="285"/>
      <c r="H180" s="286"/>
      <c r="I180" s="289"/>
      <c r="J180" s="125">
        <f t="shared" si="12"/>
        <v>0</v>
      </c>
      <c r="K180" s="126"/>
      <c r="L180" s="127"/>
      <c r="M180" s="128"/>
      <c r="N180" s="46"/>
    </row>
    <row r="181" spans="2:14" ht="37.799999999999997" customHeight="1">
      <c r="B181" s="102" t="s">
        <v>895</v>
      </c>
      <c r="C181" s="103" t="s">
        <v>894</v>
      </c>
      <c r="D181" s="272"/>
      <c r="E181" s="272" t="s">
        <v>893</v>
      </c>
      <c r="F181" s="288">
        <v>15</v>
      </c>
      <c r="G181" s="285"/>
      <c r="H181" s="286"/>
      <c r="I181" s="289"/>
      <c r="J181" s="125">
        <f t="shared" si="12"/>
        <v>0</v>
      </c>
      <c r="K181" s="126"/>
      <c r="L181" s="127"/>
      <c r="M181" s="128"/>
      <c r="N181" s="46"/>
    </row>
    <row r="182" spans="2:14" ht="24.6" customHeight="1">
      <c r="B182" s="102" t="s">
        <v>899</v>
      </c>
      <c r="C182" s="272" t="s">
        <v>891</v>
      </c>
      <c r="D182" s="272"/>
      <c r="E182" s="272" t="s">
        <v>892</v>
      </c>
      <c r="F182" s="288">
        <v>15</v>
      </c>
      <c r="G182" s="285">
        <f t="shared" si="10"/>
        <v>0</v>
      </c>
      <c r="H182" s="286">
        <f t="shared" si="11"/>
        <v>0</v>
      </c>
      <c r="I182" s="289"/>
      <c r="J182" s="125">
        <f t="shared" si="12"/>
        <v>0</v>
      </c>
      <c r="K182" s="126"/>
      <c r="L182" s="127"/>
      <c r="M182" s="128"/>
      <c r="N182" s="46"/>
    </row>
    <row r="183" spans="2:14" ht="24.6" customHeight="1">
      <c r="B183" s="102" t="s">
        <v>900</v>
      </c>
      <c r="C183" s="272" t="s">
        <v>902</v>
      </c>
      <c r="D183" s="272"/>
      <c r="E183" s="272" t="s">
        <v>901</v>
      </c>
      <c r="F183" s="288"/>
      <c r="G183" s="285"/>
      <c r="H183" s="286"/>
      <c r="I183" s="289"/>
      <c r="J183" s="125"/>
      <c r="K183" s="126"/>
      <c r="L183" s="127"/>
      <c r="M183" s="128"/>
      <c r="N183" s="46"/>
    </row>
    <row r="184" spans="2:14" ht="24.6" customHeight="1">
      <c r="B184" s="102" t="s">
        <v>903</v>
      </c>
      <c r="C184" s="272" t="s">
        <v>708</v>
      </c>
      <c r="D184" s="272"/>
      <c r="E184" s="272" t="s">
        <v>505</v>
      </c>
      <c r="F184" s="288">
        <v>30</v>
      </c>
      <c r="G184" s="285"/>
      <c r="H184" s="286"/>
      <c r="I184" s="289"/>
      <c r="J184" s="125">
        <f t="shared" si="12"/>
        <v>0</v>
      </c>
      <c r="K184" s="126"/>
      <c r="L184" s="127"/>
      <c r="M184" s="128"/>
      <c r="N184" s="46"/>
    </row>
    <row r="185" spans="2:14" ht="21.6" customHeight="1" thickBot="1">
      <c r="B185" s="46"/>
      <c r="C185" s="113"/>
      <c r="D185" s="113"/>
      <c r="E185" s="113"/>
      <c r="F185" s="113"/>
      <c r="G185" s="113"/>
      <c r="H185" s="198"/>
      <c r="I185" s="185" t="s">
        <v>72</v>
      </c>
      <c r="J185" s="293">
        <f>SUM(J9:J174)</f>
        <v>0</v>
      </c>
      <c r="K185" s="294"/>
      <c r="L185" s="46"/>
      <c r="M185" s="293">
        <f>SUM(M9:M174)</f>
        <v>0</v>
      </c>
      <c r="N185" s="46"/>
    </row>
    <row r="186" spans="2:14">
      <c r="B186" s="46"/>
      <c r="C186" s="313"/>
      <c r="D186" s="313"/>
      <c r="E186" s="313"/>
      <c r="F186" s="313"/>
      <c r="G186" s="313"/>
      <c r="H186" s="313"/>
      <c r="I186" s="313"/>
      <c r="J186" s="313"/>
      <c r="K186" s="179"/>
      <c r="L186" s="46"/>
      <c r="M186" s="46"/>
      <c r="N186" s="46"/>
    </row>
    <row r="187" spans="2:14" ht="28.5" customHeight="1">
      <c r="B187" s="46"/>
      <c r="C187" s="113" t="s">
        <v>731</v>
      </c>
      <c r="D187" s="137"/>
      <c r="E187" s="137"/>
      <c r="F187" s="137"/>
      <c r="G187" s="137"/>
      <c r="H187" s="137"/>
      <c r="I187" s="137"/>
      <c r="J187" s="113"/>
      <c r="K187" s="113"/>
      <c r="L187" s="46"/>
      <c r="M187" s="46"/>
      <c r="N187" s="46"/>
    </row>
    <row r="188" spans="2:14">
      <c r="B188" s="46"/>
      <c r="C188" s="113" t="s">
        <v>557</v>
      </c>
      <c r="D188" s="113"/>
      <c r="E188" s="113"/>
      <c r="F188" s="113"/>
      <c r="G188" s="113"/>
      <c r="H188" s="113"/>
      <c r="I188" s="113"/>
      <c r="J188" s="113"/>
      <c r="K188" s="113"/>
      <c r="L188" s="46"/>
      <c r="M188" s="46"/>
      <c r="N188" s="46"/>
    </row>
    <row r="189" spans="2:14" hidden="1"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</row>
    <row r="190" spans="2:14" ht="12" customHeight="1">
      <c r="B190" s="46"/>
      <c r="C190" s="46" t="s">
        <v>556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</row>
    <row r="191" spans="2:14" hidden="1"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</row>
    <row r="192" spans="2:14" hidden="1"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</row>
    <row r="193" spans="2:14" ht="6.6" customHeight="1"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</row>
    <row r="194" spans="2:14" ht="16.2" customHeight="1">
      <c r="B194" s="46"/>
      <c r="C194" s="313" t="s">
        <v>558</v>
      </c>
      <c r="D194" s="313"/>
      <c r="E194" s="313"/>
      <c r="F194" s="313"/>
      <c r="G194" s="313"/>
      <c r="H194" s="313"/>
      <c r="I194" s="313"/>
      <c r="J194" s="313"/>
      <c r="K194" s="179"/>
      <c r="L194" s="46"/>
      <c r="M194" s="46"/>
      <c r="N194" s="46"/>
    </row>
    <row r="195" spans="2:14">
      <c r="B195" s="46"/>
      <c r="C195" s="46" t="s">
        <v>559</v>
      </c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</row>
    <row r="196" spans="2:14">
      <c r="B196" s="46"/>
      <c r="C196" s="313"/>
      <c r="D196" s="313"/>
      <c r="E196" s="313"/>
      <c r="F196" s="313"/>
      <c r="G196" s="313"/>
      <c r="H196" s="313"/>
      <c r="I196" s="313"/>
      <c r="J196" s="313"/>
      <c r="K196" s="179"/>
      <c r="L196" s="46"/>
      <c r="M196" s="46"/>
      <c r="N196" s="46"/>
    </row>
    <row r="197" spans="2:14">
      <c r="B197" s="46"/>
      <c r="C197" s="46" t="s">
        <v>35</v>
      </c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</row>
    <row r="198" spans="2:14">
      <c r="B198" s="46"/>
      <c r="C198" s="46" t="s">
        <v>135</v>
      </c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</row>
    <row r="199" spans="2:14"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</row>
    <row r="200" spans="2:14"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</row>
  </sheetData>
  <mergeCells count="11">
    <mergeCell ref="C194:J194"/>
    <mergeCell ref="C196:J196"/>
    <mergeCell ref="C186:J186"/>
    <mergeCell ref="J6:J7"/>
    <mergeCell ref="C6:C8"/>
    <mergeCell ref="D6:D8"/>
    <mergeCell ref="E6:E8"/>
    <mergeCell ref="F6:F8"/>
    <mergeCell ref="I6:I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M114"/>
  <sheetViews>
    <sheetView topLeftCell="A17" workbookViewId="0">
      <selection activeCell="C25" sqref="C25"/>
    </sheetView>
  </sheetViews>
  <sheetFormatPr defaultRowHeight="13.8"/>
  <cols>
    <col min="1" max="1" width="5.19921875" customWidth="1"/>
    <col min="2" max="2" width="4" customWidth="1"/>
    <col min="3" max="3" width="22.3984375" customWidth="1"/>
    <col min="4" max="4" width="13.09765625" customWidth="1"/>
    <col min="5" max="5" width="7" customWidth="1"/>
    <col min="6" max="6" width="6.296875" customWidth="1"/>
    <col min="7" max="7" width="9.19921875" hidden="1" customWidth="1"/>
    <col min="8" max="8" width="9.5" hidden="1" customWidth="1"/>
    <col min="9" max="9" width="10.8984375" customWidth="1"/>
    <col min="10" max="10" width="10.3984375" customWidth="1"/>
    <col min="11" max="11" width="8.69921875" customWidth="1"/>
    <col min="12" max="12" width="9.59765625" customWidth="1"/>
    <col min="13" max="13" width="10.8984375" customWidth="1"/>
  </cols>
  <sheetData>
    <row r="1" spans="2:13" ht="15" customHeight="1"/>
    <row r="2" spans="2:13" ht="18" customHeight="1">
      <c r="B2" s="46" t="s">
        <v>761</v>
      </c>
      <c r="C2" s="140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3" ht="17.399999999999999" customHeight="1">
      <c r="B3" s="46" t="s">
        <v>709</v>
      </c>
      <c r="C3" s="46"/>
      <c r="D3" s="46"/>
      <c r="E3" s="46"/>
      <c r="F3" s="46"/>
      <c r="G3" s="46"/>
      <c r="H3" s="139"/>
      <c r="I3" s="115"/>
      <c r="J3" s="115"/>
      <c r="K3" s="115"/>
      <c r="L3" s="46"/>
      <c r="M3" s="46"/>
    </row>
    <row r="4" spans="2:13" hidden="1">
      <c r="B4" s="46"/>
      <c r="C4" s="115"/>
      <c r="D4" s="115"/>
      <c r="E4" s="115"/>
      <c r="F4" s="115"/>
      <c r="G4" s="115"/>
      <c r="H4" s="115"/>
      <c r="I4" s="115"/>
      <c r="J4" s="115"/>
      <c r="K4" s="115"/>
      <c r="L4" s="46"/>
      <c r="M4" s="46"/>
    </row>
    <row r="5" spans="2:13" ht="10.95" hidden="1" customHeight="1">
      <c r="B5" s="46"/>
      <c r="C5" s="115"/>
      <c r="D5" s="115"/>
      <c r="E5" s="115"/>
      <c r="F5" s="115"/>
      <c r="G5" s="115"/>
      <c r="H5" s="115"/>
      <c r="I5" s="115"/>
      <c r="J5" s="115"/>
      <c r="K5" s="115"/>
      <c r="L5" s="46"/>
      <c r="M5" s="46"/>
    </row>
    <row r="6" spans="2:13" ht="14.4" hidden="1" customHeight="1" thickBot="1">
      <c r="B6" s="46"/>
      <c r="C6" s="115"/>
      <c r="D6" s="115"/>
      <c r="E6" s="115"/>
      <c r="F6" s="115"/>
      <c r="G6" s="115"/>
      <c r="H6" s="115"/>
      <c r="I6" s="115"/>
      <c r="J6" s="115"/>
      <c r="K6" s="115"/>
      <c r="L6" s="46"/>
      <c r="M6" s="46"/>
    </row>
    <row r="7" spans="2:13" ht="14.4" hidden="1" customHeight="1" thickBot="1">
      <c r="B7" s="46"/>
      <c r="C7" s="115"/>
      <c r="D7" s="115"/>
      <c r="E7" s="115"/>
      <c r="F7" s="115"/>
      <c r="G7" s="115"/>
      <c r="H7" s="115"/>
      <c r="I7" s="115"/>
      <c r="J7" s="115"/>
      <c r="K7" s="115"/>
      <c r="L7" s="46"/>
      <c r="M7" s="46"/>
    </row>
    <row r="8" spans="2:13" ht="14.4" hidden="1" customHeight="1" thickBot="1">
      <c r="B8" s="46"/>
      <c r="C8" s="115"/>
      <c r="D8" s="115"/>
      <c r="E8" s="115"/>
      <c r="F8" s="115"/>
      <c r="G8" s="115"/>
      <c r="H8" s="115"/>
      <c r="I8" s="115"/>
      <c r="J8" s="115"/>
      <c r="K8" s="115"/>
      <c r="L8" s="46"/>
      <c r="M8" s="46"/>
    </row>
    <row r="9" spans="2:13" ht="14.4" hidden="1" customHeight="1" thickBot="1">
      <c r="B9" s="46"/>
      <c r="C9" s="115"/>
      <c r="D9" s="115"/>
      <c r="E9" s="115"/>
      <c r="F9" s="115"/>
      <c r="G9" s="115"/>
      <c r="H9" s="115"/>
      <c r="I9" s="115"/>
      <c r="J9" s="115"/>
      <c r="K9" s="115"/>
      <c r="L9" s="46"/>
      <c r="M9" s="46"/>
    </row>
    <row r="10" spans="2:13" ht="14.4" hidden="1" customHeight="1" thickBot="1">
      <c r="B10" s="46"/>
      <c r="C10" s="115"/>
      <c r="D10" s="115"/>
      <c r="E10" s="115"/>
      <c r="F10" s="115"/>
      <c r="G10" s="115"/>
      <c r="H10" s="115"/>
      <c r="I10" s="115"/>
      <c r="J10" s="115"/>
      <c r="K10" s="115"/>
      <c r="L10" s="46"/>
      <c r="M10" s="46"/>
    </row>
    <row r="11" spans="2:13" ht="14.4" hidden="1" customHeight="1" thickBot="1">
      <c r="B11" s="46"/>
      <c r="C11" s="115"/>
      <c r="D11" s="115"/>
      <c r="E11" s="115"/>
      <c r="F11" s="115"/>
      <c r="G11" s="115"/>
      <c r="H11" s="115"/>
      <c r="I11" s="115"/>
      <c r="J11" s="115"/>
      <c r="K11" s="115"/>
      <c r="L11" s="46"/>
      <c r="M11" s="46"/>
    </row>
    <row r="12" spans="2:13" ht="14.4" hidden="1" customHeight="1" thickBot="1">
      <c r="B12" s="46"/>
      <c r="C12" s="115"/>
      <c r="D12" s="115"/>
      <c r="E12" s="115"/>
      <c r="F12" s="115"/>
      <c r="G12" s="115"/>
      <c r="H12" s="115"/>
      <c r="I12" s="115"/>
      <c r="J12" s="115"/>
      <c r="K12" s="115"/>
      <c r="L12" s="46"/>
      <c r="M12" s="46"/>
    </row>
    <row r="13" spans="2:13" ht="14.4" hidden="1" customHeight="1" thickBot="1">
      <c r="B13" s="46"/>
      <c r="C13" s="115"/>
      <c r="D13" s="115"/>
      <c r="E13" s="115"/>
      <c r="F13" s="115"/>
      <c r="G13" s="115"/>
      <c r="H13" s="115"/>
      <c r="I13" s="115"/>
      <c r="J13" s="115"/>
      <c r="K13" s="115"/>
      <c r="L13" s="46"/>
      <c r="M13" s="46"/>
    </row>
    <row r="14" spans="2:13" ht="12.6" customHeight="1">
      <c r="B14" s="46"/>
      <c r="C14" s="115"/>
      <c r="D14" s="115"/>
      <c r="E14" s="115"/>
      <c r="F14" s="115"/>
      <c r="G14" s="115"/>
      <c r="H14" s="115"/>
      <c r="I14" s="115"/>
      <c r="J14" s="115"/>
      <c r="K14" s="115"/>
      <c r="L14" s="46"/>
      <c r="M14" s="46"/>
    </row>
    <row r="15" spans="2:13" ht="11.4" hidden="1" customHeight="1">
      <c r="B15" s="46"/>
      <c r="C15" s="115"/>
      <c r="D15" s="115"/>
      <c r="E15" s="115"/>
      <c r="F15" s="115"/>
      <c r="G15" s="115"/>
      <c r="H15" s="115"/>
      <c r="I15" s="115"/>
      <c r="J15" s="115"/>
      <c r="K15" s="115"/>
      <c r="L15" s="46"/>
      <c r="M15" s="46"/>
    </row>
    <row r="16" spans="2:13" ht="19.8" customHeight="1" thickBot="1">
      <c r="B16" s="46"/>
      <c r="C16" s="115"/>
      <c r="D16" s="115"/>
      <c r="E16" s="115"/>
      <c r="F16" s="139" t="s">
        <v>215</v>
      </c>
      <c r="G16" s="139"/>
      <c r="H16" s="139"/>
      <c r="I16" s="115"/>
      <c r="J16" s="115"/>
      <c r="K16" s="115"/>
      <c r="L16" s="46"/>
      <c r="M16" s="46"/>
    </row>
    <row r="17" spans="2:13" ht="39.6">
      <c r="B17" s="141" t="s">
        <v>160</v>
      </c>
      <c r="C17" s="342" t="s">
        <v>0</v>
      </c>
      <c r="D17" s="344" t="s">
        <v>69</v>
      </c>
      <c r="E17" s="346" t="s">
        <v>733</v>
      </c>
      <c r="F17" s="348" t="s">
        <v>2</v>
      </c>
      <c r="G17" s="168" t="s">
        <v>64</v>
      </c>
      <c r="H17" s="169" t="s">
        <v>15</v>
      </c>
      <c r="I17" s="170" t="s">
        <v>64</v>
      </c>
      <c r="J17" s="171" t="s">
        <v>15</v>
      </c>
      <c r="K17" s="172" t="s">
        <v>718</v>
      </c>
      <c r="L17" s="117" t="s">
        <v>389</v>
      </c>
      <c r="M17" s="117" t="s">
        <v>719</v>
      </c>
    </row>
    <row r="18" spans="2:13" ht="10.199999999999999" customHeight="1" thickBot="1">
      <c r="B18" s="142"/>
      <c r="C18" s="343"/>
      <c r="D18" s="345"/>
      <c r="E18" s="347"/>
      <c r="F18" s="349"/>
      <c r="G18" s="173" t="s">
        <v>18</v>
      </c>
      <c r="H18" s="174" t="s">
        <v>19</v>
      </c>
      <c r="I18" s="175" t="s">
        <v>18</v>
      </c>
      <c r="J18" s="176" t="s">
        <v>19</v>
      </c>
      <c r="K18" s="177"/>
      <c r="L18" s="120"/>
      <c r="M18" s="120"/>
    </row>
    <row r="19" spans="2:13" ht="24.6" customHeight="1">
      <c r="B19" s="102" t="s">
        <v>609</v>
      </c>
      <c r="C19" s="143" t="s">
        <v>209</v>
      </c>
      <c r="D19" s="144"/>
      <c r="E19" s="144" t="s">
        <v>5</v>
      </c>
      <c r="F19" s="107">
        <v>200</v>
      </c>
      <c r="G19" s="145">
        <f>I19/1.05</f>
        <v>0</v>
      </c>
      <c r="H19" s="145">
        <f>F19*G19</f>
        <v>0</v>
      </c>
      <c r="I19" s="146"/>
      <c r="J19" s="147">
        <f t="shared" ref="J19:J35" si="0">F19*I19</f>
        <v>0</v>
      </c>
      <c r="K19" s="148"/>
      <c r="L19" s="127"/>
      <c r="M19" s="128"/>
    </row>
    <row r="20" spans="2:13" ht="24.6" customHeight="1">
      <c r="B20" s="102" t="s">
        <v>610</v>
      </c>
      <c r="C20" s="149" t="s">
        <v>544</v>
      </c>
      <c r="D20" s="150"/>
      <c r="E20" s="151" t="s">
        <v>5</v>
      </c>
      <c r="F20" s="152">
        <v>50</v>
      </c>
      <c r="G20" s="153">
        <f t="shared" ref="G20:G35" si="1">I20/1.05</f>
        <v>0</v>
      </c>
      <c r="H20" s="154">
        <f t="shared" ref="H20:H35" si="2">F20*G20</f>
        <v>0</v>
      </c>
      <c r="I20" s="125"/>
      <c r="J20" s="155">
        <f t="shared" si="0"/>
        <v>0</v>
      </c>
      <c r="K20" s="156"/>
      <c r="L20" s="127"/>
      <c r="M20" s="128"/>
    </row>
    <row r="21" spans="2:13" ht="24.6" customHeight="1">
      <c r="B21" s="102" t="s">
        <v>611</v>
      </c>
      <c r="C21" s="103" t="s">
        <v>684</v>
      </c>
      <c r="D21" s="105"/>
      <c r="E21" s="105" t="s">
        <v>5</v>
      </c>
      <c r="F21" s="106">
        <v>20</v>
      </c>
      <c r="G21" s="153">
        <f t="shared" si="1"/>
        <v>0</v>
      </c>
      <c r="H21" s="153"/>
      <c r="I21" s="125"/>
      <c r="J21" s="155">
        <f t="shared" si="0"/>
        <v>0</v>
      </c>
      <c r="K21" s="156"/>
      <c r="L21" s="127"/>
      <c r="M21" s="128"/>
    </row>
    <row r="22" spans="2:13" ht="24.6" customHeight="1">
      <c r="B22" s="102" t="s">
        <v>612</v>
      </c>
      <c r="C22" s="157" t="s">
        <v>208</v>
      </c>
      <c r="D22" s="105"/>
      <c r="E22" s="158" t="s">
        <v>5</v>
      </c>
      <c r="F22" s="106">
        <v>30</v>
      </c>
      <c r="G22" s="145">
        <f t="shared" si="1"/>
        <v>0</v>
      </c>
      <c r="H22" s="145">
        <f t="shared" si="2"/>
        <v>0</v>
      </c>
      <c r="I22" s="125"/>
      <c r="J22" s="155">
        <f t="shared" si="0"/>
        <v>0</v>
      </c>
      <c r="K22" s="156"/>
      <c r="L22" s="127"/>
      <c r="M22" s="128"/>
    </row>
    <row r="23" spans="2:13" ht="24.6" customHeight="1">
      <c r="B23" s="102" t="s">
        <v>613</v>
      </c>
      <c r="C23" s="149" t="s">
        <v>93</v>
      </c>
      <c r="D23" s="150"/>
      <c r="E23" s="151" t="s">
        <v>5</v>
      </c>
      <c r="F23" s="152">
        <v>40</v>
      </c>
      <c r="G23" s="145">
        <f t="shared" si="1"/>
        <v>0</v>
      </c>
      <c r="H23" s="145">
        <f t="shared" si="2"/>
        <v>0</v>
      </c>
      <c r="I23" s="125"/>
      <c r="J23" s="155">
        <f t="shared" si="0"/>
        <v>0</v>
      </c>
      <c r="K23" s="156"/>
      <c r="L23" s="127"/>
      <c r="M23" s="128"/>
    </row>
    <row r="24" spans="2:13" ht="24.6" customHeight="1">
      <c r="B24" s="102" t="s">
        <v>614</v>
      </c>
      <c r="C24" s="157" t="s">
        <v>210</v>
      </c>
      <c r="D24" s="105"/>
      <c r="E24" s="158" t="s">
        <v>5</v>
      </c>
      <c r="F24" s="106">
        <v>25</v>
      </c>
      <c r="G24" s="145">
        <f t="shared" si="1"/>
        <v>0</v>
      </c>
      <c r="H24" s="145">
        <f t="shared" si="2"/>
        <v>0</v>
      </c>
      <c r="I24" s="125"/>
      <c r="J24" s="155">
        <f t="shared" si="0"/>
        <v>0</v>
      </c>
      <c r="K24" s="156"/>
      <c r="L24" s="127"/>
      <c r="M24" s="128"/>
    </row>
    <row r="25" spans="2:13" ht="40.799999999999997" customHeight="1">
      <c r="B25" s="102" t="s">
        <v>615</v>
      </c>
      <c r="C25" s="149" t="s">
        <v>550</v>
      </c>
      <c r="D25" s="150"/>
      <c r="E25" s="151" t="s">
        <v>37</v>
      </c>
      <c r="F25" s="152">
        <v>40</v>
      </c>
      <c r="G25" s="145">
        <f t="shared" si="1"/>
        <v>0</v>
      </c>
      <c r="H25" s="145">
        <f t="shared" si="2"/>
        <v>0</v>
      </c>
      <c r="I25" s="125"/>
      <c r="J25" s="155">
        <f t="shared" si="0"/>
        <v>0</v>
      </c>
      <c r="K25" s="156"/>
      <c r="L25" s="127"/>
      <c r="M25" s="128"/>
    </row>
    <row r="26" spans="2:13" ht="40.5" customHeight="1">
      <c r="B26" s="102" t="s">
        <v>616</v>
      </c>
      <c r="C26" s="103" t="s">
        <v>551</v>
      </c>
      <c r="D26" s="105"/>
      <c r="E26" s="105" t="s">
        <v>37</v>
      </c>
      <c r="F26" s="106">
        <v>80</v>
      </c>
      <c r="G26" s="145">
        <f t="shared" si="1"/>
        <v>0</v>
      </c>
      <c r="H26" s="145">
        <f t="shared" si="2"/>
        <v>0</v>
      </c>
      <c r="I26" s="125"/>
      <c r="J26" s="155">
        <f t="shared" si="0"/>
        <v>0</v>
      </c>
      <c r="K26" s="156"/>
      <c r="L26" s="127"/>
      <c r="M26" s="128"/>
    </row>
    <row r="27" spans="2:13" ht="44.25" customHeight="1">
      <c r="B27" s="102" t="s">
        <v>617</v>
      </c>
      <c r="C27" s="103" t="s">
        <v>549</v>
      </c>
      <c r="D27" s="105"/>
      <c r="E27" s="105" t="s">
        <v>37</v>
      </c>
      <c r="F27" s="106">
        <v>60</v>
      </c>
      <c r="G27" s="145">
        <f t="shared" si="1"/>
        <v>0</v>
      </c>
      <c r="H27" s="145">
        <f t="shared" si="2"/>
        <v>0</v>
      </c>
      <c r="I27" s="125"/>
      <c r="J27" s="155">
        <f t="shared" si="0"/>
        <v>0</v>
      </c>
      <c r="K27" s="156"/>
      <c r="L27" s="127"/>
      <c r="M27" s="128"/>
    </row>
    <row r="28" spans="2:13" ht="32.25" customHeight="1">
      <c r="B28" s="102" t="s">
        <v>618</v>
      </c>
      <c r="C28" s="157" t="s">
        <v>697</v>
      </c>
      <c r="D28" s="105"/>
      <c r="E28" s="158" t="s">
        <v>5</v>
      </c>
      <c r="F28" s="106">
        <v>120</v>
      </c>
      <c r="G28" s="145">
        <f t="shared" si="1"/>
        <v>0</v>
      </c>
      <c r="H28" s="145">
        <f t="shared" si="2"/>
        <v>0</v>
      </c>
      <c r="I28" s="125"/>
      <c r="J28" s="155">
        <f t="shared" si="0"/>
        <v>0</v>
      </c>
      <c r="K28" s="156"/>
      <c r="L28" s="127"/>
      <c r="M28" s="128"/>
    </row>
    <row r="29" spans="2:13" ht="24.6" customHeight="1">
      <c r="B29" s="102" t="s">
        <v>620</v>
      </c>
      <c r="C29" s="159" t="s">
        <v>542</v>
      </c>
      <c r="D29" s="105"/>
      <c r="E29" s="158" t="s">
        <v>543</v>
      </c>
      <c r="F29" s="106">
        <v>130</v>
      </c>
      <c r="G29" s="145">
        <f t="shared" si="1"/>
        <v>0</v>
      </c>
      <c r="H29" s="145">
        <f t="shared" si="2"/>
        <v>0</v>
      </c>
      <c r="I29" s="125"/>
      <c r="J29" s="155">
        <f t="shared" si="0"/>
        <v>0</v>
      </c>
      <c r="K29" s="156"/>
      <c r="L29" s="127"/>
      <c r="M29" s="128"/>
    </row>
    <row r="30" spans="2:13" ht="24.6" customHeight="1">
      <c r="B30" s="102" t="s">
        <v>621</v>
      </c>
      <c r="C30" s="160" t="s">
        <v>552</v>
      </c>
      <c r="D30" s="105"/>
      <c r="E30" s="158" t="s">
        <v>541</v>
      </c>
      <c r="F30" s="106">
        <v>15</v>
      </c>
      <c r="G30" s="145">
        <f t="shared" si="1"/>
        <v>0</v>
      </c>
      <c r="H30" s="145">
        <f t="shared" si="2"/>
        <v>0</v>
      </c>
      <c r="I30" s="125"/>
      <c r="J30" s="155">
        <f t="shared" si="0"/>
        <v>0</v>
      </c>
      <c r="K30" s="156"/>
      <c r="L30" s="127"/>
      <c r="M30" s="128"/>
    </row>
    <row r="31" spans="2:13" ht="24.6" customHeight="1">
      <c r="B31" s="102" t="s">
        <v>623</v>
      </c>
      <c r="C31" s="157" t="s">
        <v>382</v>
      </c>
      <c r="D31" s="105"/>
      <c r="E31" s="158" t="s">
        <v>5</v>
      </c>
      <c r="F31" s="106">
        <v>20</v>
      </c>
      <c r="G31" s="145">
        <f t="shared" si="1"/>
        <v>0</v>
      </c>
      <c r="H31" s="145">
        <f t="shared" si="2"/>
        <v>0</v>
      </c>
      <c r="I31" s="125"/>
      <c r="J31" s="155">
        <f t="shared" si="0"/>
        <v>0</v>
      </c>
      <c r="K31" s="156"/>
      <c r="L31" s="127"/>
      <c r="M31" s="128"/>
    </row>
    <row r="32" spans="2:13" ht="24.6" customHeight="1">
      <c r="B32" s="102" t="s">
        <v>625</v>
      </c>
      <c r="C32" s="157" t="s">
        <v>383</v>
      </c>
      <c r="D32" s="105"/>
      <c r="E32" s="158" t="s">
        <v>5</v>
      </c>
      <c r="F32" s="106">
        <v>15</v>
      </c>
      <c r="G32" s="145">
        <f t="shared" si="1"/>
        <v>0</v>
      </c>
      <c r="H32" s="145">
        <f t="shared" si="2"/>
        <v>0</v>
      </c>
      <c r="I32" s="125"/>
      <c r="J32" s="155">
        <f t="shared" si="0"/>
        <v>0</v>
      </c>
      <c r="K32" s="156"/>
      <c r="L32" s="127"/>
      <c r="M32" s="128"/>
    </row>
    <row r="33" spans="2:13" ht="24.6" customHeight="1">
      <c r="B33" s="102" t="s">
        <v>626</v>
      </c>
      <c r="C33" s="157" t="s">
        <v>82</v>
      </c>
      <c r="D33" s="105"/>
      <c r="E33" s="158" t="s">
        <v>5</v>
      </c>
      <c r="F33" s="106">
        <v>15</v>
      </c>
      <c r="G33" s="145">
        <f t="shared" si="1"/>
        <v>0</v>
      </c>
      <c r="H33" s="145">
        <f t="shared" si="2"/>
        <v>0</v>
      </c>
      <c r="I33" s="125"/>
      <c r="J33" s="155">
        <f t="shared" si="0"/>
        <v>0</v>
      </c>
      <c r="K33" s="156"/>
      <c r="L33" s="127"/>
      <c r="M33" s="128"/>
    </row>
    <row r="34" spans="2:13" ht="24.6" customHeight="1">
      <c r="B34" s="102" t="s">
        <v>627</v>
      </c>
      <c r="C34" s="157" t="s">
        <v>548</v>
      </c>
      <c r="D34" s="105"/>
      <c r="E34" s="158" t="s">
        <v>5</v>
      </c>
      <c r="F34" s="106">
        <v>120</v>
      </c>
      <c r="G34" s="145">
        <f t="shared" si="1"/>
        <v>0</v>
      </c>
      <c r="H34" s="145">
        <f t="shared" si="2"/>
        <v>0</v>
      </c>
      <c r="I34" s="125"/>
      <c r="J34" s="155">
        <f t="shared" si="0"/>
        <v>0</v>
      </c>
      <c r="K34" s="156"/>
      <c r="L34" s="127"/>
      <c r="M34" s="128"/>
    </row>
    <row r="35" spans="2:13" ht="24.6" customHeight="1">
      <c r="B35" s="102" t="s">
        <v>632</v>
      </c>
      <c r="C35" s="157" t="s">
        <v>384</v>
      </c>
      <c r="D35" s="105"/>
      <c r="E35" s="158" t="s">
        <v>5</v>
      </c>
      <c r="F35" s="106">
        <v>25</v>
      </c>
      <c r="G35" s="145">
        <f t="shared" si="1"/>
        <v>0</v>
      </c>
      <c r="H35" s="145">
        <f t="shared" si="2"/>
        <v>0</v>
      </c>
      <c r="I35" s="125"/>
      <c r="J35" s="155">
        <f t="shared" si="0"/>
        <v>0</v>
      </c>
      <c r="K35" s="156"/>
      <c r="L35" s="127"/>
      <c r="M35" s="128"/>
    </row>
    <row r="36" spans="2:13" ht="30" customHeight="1" thickBot="1">
      <c r="B36" s="46"/>
      <c r="C36" s="115"/>
      <c r="D36" s="115"/>
      <c r="E36" s="115"/>
      <c r="F36" s="115"/>
      <c r="G36" s="115"/>
      <c r="H36" s="161">
        <f>SUM(H19:H35)</f>
        <v>0</v>
      </c>
      <c r="I36" s="115" t="s">
        <v>72</v>
      </c>
      <c r="J36" s="162">
        <f>SUM(J19:J35)</f>
        <v>0</v>
      </c>
      <c r="K36" s="163"/>
      <c r="L36" s="46"/>
      <c r="M36" s="162">
        <f>SUM(M19:M35)</f>
        <v>0</v>
      </c>
    </row>
    <row r="37" spans="2:13" ht="31.2" customHeight="1">
      <c r="B37" s="46"/>
      <c r="C37" s="113"/>
      <c r="D37" s="113"/>
      <c r="E37" s="113"/>
      <c r="F37" s="113"/>
      <c r="G37" s="113"/>
      <c r="H37" s="113"/>
      <c r="I37" s="113"/>
      <c r="J37" s="164"/>
      <c r="K37" s="164"/>
      <c r="L37" s="46"/>
      <c r="M37" s="46"/>
    </row>
    <row r="38" spans="2:13" ht="30" hidden="1" customHeight="1">
      <c r="B38" s="46"/>
      <c r="C38" s="113" t="s">
        <v>447</v>
      </c>
      <c r="D38" s="137"/>
      <c r="E38" s="137"/>
      <c r="F38" s="137"/>
      <c r="G38" s="137"/>
      <c r="H38" s="137"/>
      <c r="I38" s="137"/>
      <c r="J38" s="115"/>
      <c r="K38" s="115"/>
      <c r="L38" s="46"/>
      <c r="M38" s="46"/>
    </row>
    <row r="39" spans="2:13" hidden="1">
      <c r="B39" s="46"/>
      <c r="C39" s="113"/>
      <c r="D39" s="113"/>
      <c r="E39" s="113"/>
      <c r="F39" s="113"/>
      <c r="G39" s="113"/>
      <c r="H39" s="113"/>
      <c r="I39" s="113"/>
      <c r="J39" s="165"/>
      <c r="K39" s="165"/>
      <c r="L39" s="46"/>
      <c r="M39" s="46"/>
    </row>
    <row r="40" spans="2:13" hidden="1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2:13" ht="0.6" customHeight="1">
      <c r="B41" s="46"/>
      <c r="C41" s="166"/>
      <c r="D41" s="166"/>
      <c r="E41" s="166"/>
      <c r="F41" s="166"/>
      <c r="G41" s="166"/>
      <c r="H41" s="166"/>
      <c r="I41" s="166"/>
      <c r="J41" s="166"/>
      <c r="K41" s="166"/>
      <c r="L41" s="46"/>
      <c r="M41" s="46"/>
    </row>
    <row r="42" spans="2:13" hidden="1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2:13">
      <c r="B43" s="46"/>
      <c r="C43" s="341" t="s">
        <v>561</v>
      </c>
      <c r="D43" s="341"/>
      <c r="E43" s="341"/>
      <c r="F43" s="341"/>
      <c r="G43" s="341"/>
      <c r="H43" s="341"/>
      <c r="I43" s="341"/>
      <c r="J43" s="341"/>
      <c r="K43" s="164"/>
      <c r="L43" s="46"/>
      <c r="M43" s="46"/>
    </row>
    <row r="44" spans="2:13" ht="12" customHeight="1">
      <c r="B44" s="46"/>
      <c r="C44" s="115" t="s">
        <v>560</v>
      </c>
      <c r="D44" s="115"/>
      <c r="E44" s="115"/>
      <c r="F44" s="115"/>
      <c r="G44" s="115"/>
      <c r="H44" s="115"/>
      <c r="I44" s="115"/>
      <c r="J44" s="115"/>
      <c r="K44" s="115"/>
      <c r="L44" s="46"/>
      <c r="M44" s="46"/>
    </row>
    <row r="45" spans="2:13">
      <c r="B45" s="46"/>
      <c r="C45" s="115" t="s">
        <v>61</v>
      </c>
      <c r="D45" s="115"/>
      <c r="E45" s="115"/>
      <c r="F45" s="115"/>
      <c r="G45" s="115"/>
      <c r="H45" s="115"/>
      <c r="I45" s="115"/>
      <c r="J45" s="165"/>
      <c r="K45" s="165"/>
      <c r="L45" s="46"/>
      <c r="M45" s="46"/>
    </row>
    <row r="46" spans="2:13">
      <c r="B46" s="46"/>
      <c r="C46" s="46" t="s">
        <v>135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2:13">
      <c r="B47" s="46"/>
      <c r="C47" s="167" t="s">
        <v>214</v>
      </c>
      <c r="D47" s="167"/>
      <c r="E47" s="166"/>
      <c r="F47" s="166"/>
      <c r="G47" s="166"/>
      <c r="H47" s="166"/>
      <c r="I47" s="166"/>
      <c r="J47" s="166"/>
      <c r="K47" s="166"/>
      <c r="L47" s="46"/>
      <c r="M47" s="46"/>
    </row>
    <row r="48" spans="2:13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2:13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2:13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2:13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2:13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2:13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2:13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2:13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2:13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2:13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2:13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2:13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2:13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2:13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2:13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2:13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2:13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2:13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2:13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2:13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2:13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2:13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2:13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</row>
    <row r="71" spans="2:13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</row>
    <row r="72" spans="2:13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2:13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2:13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2:13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2:13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2:13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2:13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2:13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2:13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</row>
    <row r="81" spans="2:13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</row>
    <row r="82" spans="2:13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</row>
    <row r="83" spans="2:13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</row>
    <row r="84" spans="2:13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</row>
    <row r="85" spans="2:13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2:13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</row>
    <row r="87" spans="2:13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2:13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</row>
    <row r="89" spans="2:13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</row>
    <row r="90" spans="2:13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</row>
    <row r="91" spans="2:13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2:13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2:13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2:13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</row>
    <row r="95" spans="2:13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</row>
    <row r="96" spans="2:13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</row>
    <row r="97" spans="2:13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</row>
    <row r="98" spans="2:13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</row>
    <row r="99" spans="2:13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</row>
    <row r="100" spans="2:13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</row>
    <row r="101" spans="2:13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</row>
    <row r="102" spans="2:13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</row>
    <row r="103" spans="2:13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2:13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2:13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2:13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2:13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2:13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2:13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2:13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2:13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2:13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2:13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2:13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</sheetData>
  <mergeCells count="5">
    <mergeCell ref="C43:J43"/>
    <mergeCell ref="C17:C18"/>
    <mergeCell ref="D17:D18"/>
    <mergeCell ref="E17:E18"/>
    <mergeCell ref="F17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J51"/>
  <sheetViews>
    <sheetView workbookViewId="0">
      <selection activeCell="C12" sqref="C12"/>
    </sheetView>
  </sheetViews>
  <sheetFormatPr defaultRowHeight="13.8"/>
  <cols>
    <col min="1" max="1" width="4.59765625" customWidth="1"/>
    <col min="2" max="2" width="22.3984375" customWidth="1"/>
    <col min="3" max="3" width="13.8984375" customWidth="1"/>
    <col min="4" max="10" width="10.8984375" customWidth="1"/>
  </cols>
  <sheetData>
    <row r="1" spans="2:10">
      <c r="B1" s="6"/>
      <c r="C1" s="6"/>
      <c r="D1" s="6"/>
      <c r="E1" s="6"/>
      <c r="F1" s="6"/>
      <c r="G1" s="6"/>
      <c r="H1" s="6"/>
      <c r="I1" s="6"/>
      <c r="J1" s="6"/>
    </row>
    <row r="2" spans="2:10">
      <c r="B2" s="350" t="s">
        <v>54</v>
      </c>
      <c r="C2" s="350"/>
      <c r="D2" s="350"/>
      <c r="E2" s="350"/>
      <c r="F2" s="350"/>
      <c r="G2" s="350"/>
      <c r="H2" s="350"/>
      <c r="I2" s="350"/>
      <c r="J2" s="350"/>
    </row>
    <row r="3" spans="2:10">
      <c r="B3" s="350"/>
      <c r="C3" s="350"/>
      <c r="D3" s="350"/>
      <c r="E3" s="350"/>
      <c r="F3" s="350"/>
      <c r="G3" s="350"/>
      <c r="H3" s="350"/>
      <c r="I3" s="350"/>
      <c r="J3" s="350"/>
    </row>
    <row r="4" spans="2:10" ht="14.4" thickBot="1">
      <c r="B4" s="6"/>
      <c r="C4" s="6"/>
      <c r="D4" s="6"/>
      <c r="E4" s="6"/>
      <c r="F4" s="6"/>
      <c r="G4" s="6"/>
      <c r="H4" s="6"/>
      <c r="I4" s="6"/>
      <c r="J4" s="6"/>
    </row>
    <row r="5" spans="2:10" ht="24">
      <c r="B5" s="352" t="s">
        <v>0</v>
      </c>
      <c r="C5" s="352" t="s">
        <v>69</v>
      </c>
      <c r="D5" s="352" t="s">
        <v>1</v>
      </c>
      <c r="E5" s="352" t="s">
        <v>2</v>
      </c>
      <c r="F5" s="3" t="s">
        <v>64</v>
      </c>
      <c r="G5" s="3" t="s">
        <v>15</v>
      </c>
      <c r="H5" s="3" t="s">
        <v>16</v>
      </c>
      <c r="I5" s="3" t="s">
        <v>17</v>
      </c>
      <c r="J5" s="19" t="s">
        <v>15</v>
      </c>
    </row>
    <row r="6" spans="2:10" ht="14.4" thickBot="1">
      <c r="B6" s="353"/>
      <c r="C6" s="353"/>
      <c r="D6" s="353"/>
      <c r="E6" s="353"/>
      <c r="F6" s="4" t="s">
        <v>18</v>
      </c>
      <c r="G6" s="4" t="s">
        <v>19</v>
      </c>
      <c r="H6" s="4" t="s">
        <v>20</v>
      </c>
      <c r="I6" s="4" t="s">
        <v>21</v>
      </c>
      <c r="J6" s="20" t="s">
        <v>21</v>
      </c>
    </row>
    <row r="7" spans="2:10" ht="24.75" customHeight="1" thickBot="1">
      <c r="B7" s="7" t="s">
        <v>40</v>
      </c>
      <c r="C7" s="13"/>
      <c r="D7" s="5" t="s">
        <v>5</v>
      </c>
      <c r="E7" s="5">
        <v>3</v>
      </c>
      <c r="F7" s="8"/>
      <c r="G7" s="7"/>
      <c r="H7" s="9"/>
      <c r="I7" s="10"/>
      <c r="J7" s="11"/>
    </row>
    <row r="8" spans="2:10" ht="24.75" customHeight="1" thickBot="1">
      <c r="B8" s="12" t="s">
        <v>41</v>
      </c>
      <c r="C8" s="13"/>
      <c r="D8" s="5" t="s">
        <v>5</v>
      </c>
      <c r="E8" s="13">
        <v>20</v>
      </c>
      <c r="F8" s="14"/>
      <c r="G8" s="15"/>
      <c r="H8" s="16"/>
      <c r="I8" s="17"/>
      <c r="J8" s="18"/>
    </row>
    <row r="9" spans="2:10" ht="24.75" customHeight="1" thickBot="1">
      <c r="B9" s="7" t="s">
        <v>42</v>
      </c>
      <c r="C9" s="13"/>
      <c r="D9" s="5" t="s">
        <v>5</v>
      </c>
      <c r="E9" s="5">
        <v>20</v>
      </c>
      <c r="F9" s="8"/>
      <c r="G9" s="7"/>
      <c r="H9" s="9"/>
      <c r="I9" s="10"/>
      <c r="J9" s="11"/>
    </row>
    <row r="10" spans="2:10" ht="24.75" customHeight="1" thickBot="1">
      <c r="B10" s="12" t="s">
        <v>43</v>
      </c>
      <c r="C10" s="13"/>
      <c r="D10" s="5" t="s">
        <v>37</v>
      </c>
      <c r="E10" s="13">
        <v>250</v>
      </c>
      <c r="F10" s="14"/>
      <c r="G10" s="15"/>
      <c r="H10" s="16"/>
      <c r="I10" s="17"/>
      <c r="J10" s="18"/>
    </row>
    <row r="11" spans="2:10" ht="24.75" customHeight="1" thickBot="1">
      <c r="B11" s="7" t="s">
        <v>44</v>
      </c>
      <c r="C11" s="13"/>
      <c r="D11" s="5" t="s">
        <v>5</v>
      </c>
      <c r="E11" s="5">
        <v>25</v>
      </c>
      <c r="F11" s="8"/>
      <c r="G11" s="7"/>
      <c r="H11" s="9"/>
      <c r="I11" s="10"/>
      <c r="J11" s="11"/>
    </row>
    <row r="12" spans="2:10" ht="24.75" customHeight="1" thickBot="1">
      <c r="B12" s="12" t="s">
        <v>45</v>
      </c>
      <c r="C12" s="13"/>
      <c r="D12" s="5" t="s">
        <v>5</v>
      </c>
      <c r="E12" s="13">
        <v>15</v>
      </c>
      <c r="F12" s="14"/>
      <c r="G12" s="15"/>
      <c r="H12" s="16"/>
      <c r="I12" s="17"/>
      <c r="J12" s="18"/>
    </row>
    <row r="13" spans="2:10" ht="24.75" customHeight="1" thickBot="1">
      <c r="B13" s="7" t="s">
        <v>46</v>
      </c>
      <c r="C13" s="13"/>
      <c r="D13" s="5" t="s">
        <v>5</v>
      </c>
      <c r="E13" s="5">
        <v>10</v>
      </c>
      <c r="F13" s="8"/>
      <c r="G13" s="7"/>
      <c r="H13" s="9"/>
      <c r="I13" s="10"/>
      <c r="J13" s="11"/>
    </row>
    <row r="14" spans="2:10" ht="24.75" customHeight="1" thickBot="1">
      <c r="B14" s="12" t="s">
        <v>47</v>
      </c>
      <c r="C14" s="13"/>
      <c r="D14" s="5" t="s">
        <v>37</v>
      </c>
      <c r="E14" s="13">
        <v>1900</v>
      </c>
      <c r="F14" s="14"/>
      <c r="G14" s="15"/>
      <c r="H14" s="16"/>
      <c r="I14" s="17"/>
      <c r="J14" s="18"/>
    </row>
    <row r="15" spans="2:10" ht="24.75" customHeight="1" thickBot="1">
      <c r="B15" s="12"/>
      <c r="C15" s="13"/>
      <c r="D15" s="13"/>
      <c r="E15" s="13"/>
      <c r="F15" s="14"/>
      <c r="G15" s="15"/>
      <c r="H15" s="16"/>
      <c r="I15" s="17"/>
      <c r="J15" s="18"/>
    </row>
    <row r="16" spans="2:10" ht="14.4" thickBot="1">
      <c r="B16" s="6"/>
      <c r="C16" s="6"/>
      <c r="D16" s="6"/>
      <c r="E16" s="6"/>
      <c r="F16" s="6" t="s">
        <v>72</v>
      </c>
      <c r="G16" s="21"/>
      <c r="H16" s="6"/>
      <c r="I16" s="6" t="s">
        <v>72</v>
      </c>
      <c r="J16" s="21"/>
    </row>
    <row r="17" spans="2:10" ht="14.4" customHeight="1">
      <c r="B17" s="351" t="s">
        <v>9</v>
      </c>
      <c r="C17" s="351"/>
      <c r="D17" s="351"/>
      <c r="E17" s="351"/>
      <c r="F17" s="351"/>
      <c r="G17" s="351"/>
      <c r="H17" s="351"/>
      <c r="I17" s="351"/>
      <c r="J17" s="351"/>
    </row>
    <row r="18" spans="2:10" ht="5.4" customHeight="1">
      <c r="B18" s="22"/>
      <c r="C18" s="22"/>
      <c r="D18" s="22"/>
      <c r="E18" s="22"/>
      <c r="F18" s="22"/>
      <c r="G18" s="22"/>
      <c r="H18" s="22"/>
      <c r="I18" s="22"/>
      <c r="J18" s="22"/>
    </row>
    <row r="19" spans="2:10" ht="13.95" customHeight="1">
      <c r="B19" s="22" t="s">
        <v>61</v>
      </c>
      <c r="C19" s="22"/>
      <c r="D19" s="22"/>
      <c r="E19" s="22"/>
      <c r="F19" s="22"/>
      <c r="G19" s="22"/>
      <c r="H19" s="22"/>
      <c r="I19" s="22"/>
      <c r="J19" s="2"/>
    </row>
    <row r="20" spans="2:10" ht="15">
      <c r="B20" s="22" t="s">
        <v>60</v>
      </c>
      <c r="C20" s="22"/>
      <c r="D20" s="2"/>
      <c r="E20" s="22"/>
      <c r="F20" s="22"/>
      <c r="G20" s="22"/>
      <c r="H20" s="22"/>
      <c r="I20" s="22"/>
      <c r="J20" s="22"/>
    </row>
    <row r="21" spans="2:10" ht="15">
      <c r="B21" s="22"/>
      <c r="C21" s="22"/>
      <c r="D21" s="22"/>
      <c r="E21" s="22"/>
      <c r="F21" s="22"/>
      <c r="G21" s="22"/>
      <c r="H21" s="22"/>
      <c r="I21" s="22"/>
      <c r="J21" s="22"/>
    </row>
    <row r="22" spans="2:10">
      <c r="B22" s="6"/>
      <c r="C22" s="6"/>
      <c r="D22" s="6"/>
      <c r="E22" s="6"/>
      <c r="F22" s="6"/>
      <c r="G22" s="6"/>
      <c r="H22" s="6"/>
      <c r="I22" s="6"/>
      <c r="J22" s="6"/>
    </row>
    <row r="23" spans="2:10">
      <c r="B23" s="6"/>
      <c r="C23" s="6"/>
      <c r="D23" s="6"/>
      <c r="E23" s="6"/>
      <c r="F23" s="6"/>
      <c r="G23" s="6"/>
      <c r="H23" s="6"/>
      <c r="I23" s="6"/>
      <c r="J23" s="6"/>
    </row>
    <row r="24" spans="2:10">
      <c r="B24" s="6"/>
      <c r="C24" s="6"/>
      <c r="D24" s="6"/>
      <c r="E24" s="6"/>
      <c r="F24" s="6"/>
      <c r="G24" s="6"/>
      <c r="H24" s="6"/>
      <c r="I24" s="6"/>
      <c r="J24" s="6"/>
    </row>
    <row r="25" spans="2:10">
      <c r="B25" s="6"/>
      <c r="C25" s="6"/>
      <c r="D25" s="6"/>
      <c r="E25" s="6"/>
      <c r="F25" s="6"/>
      <c r="G25" s="6"/>
      <c r="H25" s="6"/>
      <c r="I25" s="6"/>
      <c r="J25" s="6"/>
    </row>
    <row r="26" spans="2:10">
      <c r="B26" s="6"/>
      <c r="C26" s="6"/>
      <c r="D26" s="6"/>
      <c r="E26" s="6"/>
      <c r="F26" s="6"/>
      <c r="G26" s="6"/>
      <c r="H26" s="6"/>
      <c r="I26" s="6"/>
      <c r="J26" s="6"/>
    </row>
    <row r="27" spans="2:10">
      <c r="B27" s="6"/>
      <c r="C27" s="6"/>
      <c r="D27" s="6"/>
      <c r="E27" s="6"/>
      <c r="F27" s="6"/>
      <c r="G27" s="6"/>
      <c r="H27" s="6"/>
      <c r="I27" s="6"/>
      <c r="J27" s="6"/>
    </row>
    <row r="28" spans="2:10">
      <c r="B28" s="6"/>
      <c r="C28" s="6"/>
      <c r="D28" s="6"/>
      <c r="E28" s="6"/>
      <c r="F28" s="6"/>
      <c r="G28" s="6"/>
      <c r="H28" s="6"/>
      <c r="I28" s="6"/>
      <c r="J28" s="6"/>
    </row>
    <row r="29" spans="2:10">
      <c r="B29" s="6"/>
      <c r="C29" s="6"/>
      <c r="D29" s="6"/>
      <c r="E29" s="6"/>
      <c r="F29" s="6"/>
      <c r="G29" s="6"/>
      <c r="H29" s="6"/>
      <c r="I29" s="6"/>
      <c r="J29" s="6"/>
    </row>
    <row r="30" spans="2:10">
      <c r="B30" s="6"/>
      <c r="C30" s="6"/>
      <c r="D30" s="6"/>
      <c r="E30" s="6"/>
      <c r="F30" s="6"/>
      <c r="G30" s="6"/>
      <c r="H30" s="6"/>
      <c r="I30" s="6"/>
      <c r="J30" s="6"/>
    </row>
    <row r="31" spans="2:10">
      <c r="B31" s="6"/>
      <c r="C31" s="6"/>
      <c r="D31" s="6"/>
      <c r="E31" s="6"/>
      <c r="F31" s="6"/>
      <c r="G31" s="6"/>
      <c r="H31" s="6"/>
      <c r="I31" s="6"/>
      <c r="J31" s="6"/>
    </row>
    <row r="32" spans="2:10">
      <c r="B32" s="6"/>
      <c r="C32" s="6"/>
      <c r="D32" s="6"/>
      <c r="E32" s="6"/>
      <c r="F32" s="6"/>
      <c r="G32" s="6"/>
      <c r="H32" s="6"/>
      <c r="I32" s="6"/>
      <c r="J32" s="6"/>
    </row>
    <row r="33" spans="2:10">
      <c r="B33" s="6"/>
      <c r="C33" s="6"/>
      <c r="D33" s="6"/>
      <c r="E33" s="6"/>
      <c r="F33" s="6"/>
      <c r="G33" s="6"/>
      <c r="H33" s="6"/>
      <c r="I33" s="6"/>
      <c r="J33" s="6"/>
    </row>
    <row r="34" spans="2:10">
      <c r="B34" s="6"/>
      <c r="C34" s="6"/>
      <c r="D34" s="6"/>
      <c r="E34" s="6"/>
      <c r="F34" s="6"/>
      <c r="G34" s="6"/>
      <c r="H34" s="6"/>
      <c r="I34" s="6"/>
      <c r="J34" s="6"/>
    </row>
    <row r="35" spans="2:10">
      <c r="B35" s="6"/>
      <c r="C35" s="6"/>
      <c r="D35" s="6"/>
      <c r="E35" s="6"/>
      <c r="F35" s="6"/>
      <c r="G35" s="6"/>
      <c r="H35" s="6"/>
      <c r="I35" s="6"/>
      <c r="J35" s="6"/>
    </row>
    <row r="36" spans="2:10">
      <c r="B36" s="6"/>
      <c r="C36" s="6"/>
      <c r="D36" s="6"/>
      <c r="E36" s="6"/>
      <c r="F36" s="6"/>
      <c r="G36" s="6"/>
      <c r="H36" s="6"/>
      <c r="I36" s="6"/>
      <c r="J36" s="6"/>
    </row>
    <row r="37" spans="2:10">
      <c r="B37" s="6"/>
      <c r="C37" s="6"/>
      <c r="D37" s="6"/>
      <c r="E37" s="6"/>
      <c r="F37" s="6"/>
      <c r="G37" s="6"/>
      <c r="H37" s="6"/>
      <c r="I37" s="6"/>
      <c r="J37" s="6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6"/>
      <c r="C39" s="6"/>
      <c r="D39" s="6"/>
      <c r="E39" s="6"/>
      <c r="F39" s="6"/>
      <c r="G39" s="6"/>
      <c r="H39" s="6"/>
      <c r="I39" s="6"/>
      <c r="J39" s="6"/>
    </row>
    <row r="40" spans="2:10">
      <c r="B40" s="6"/>
      <c r="C40" s="6"/>
      <c r="D40" s="6"/>
      <c r="E40" s="6"/>
      <c r="F40" s="6"/>
      <c r="G40" s="6"/>
      <c r="H40" s="6"/>
      <c r="I40" s="6"/>
      <c r="J40" s="6"/>
    </row>
    <row r="41" spans="2:10">
      <c r="B41" s="6"/>
      <c r="C41" s="6"/>
      <c r="D41" s="6"/>
      <c r="E41" s="6"/>
      <c r="F41" s="6"/>
      <c r="G41" s="6"/>
      <c r="H41" s="6"/>
      <c r="I41" s="6"/>
      <c r="J41" s="6"/>
    </row>
    <row r="42" spans="2:10">
      <c r="B42" s="6"/>
      <c r="C42" s="6"/>
      <c r="D42" s="6"/>
      <c r="E42" s="6"/>
      <c r="F42" s="6"/>
      <c r="G42" s="6"/>
      <c r="H42" s="6"/>
      <c r="I42" s="6"/>
      <c r="J42" s="6"/>
    </row>
    <row r="43" spans="2:10">
      <c r="B43" s="6"/>
      <c r="C43" s="6"/>
      <c r="D43" s="6"/>
      <c r="E43" s="6"/>
      <c r="F43" s="6"/>
      <c r="G43" s="6"/>
      <c r="H43" s="6"/>
      <c r="I43" s="6"/>
      <c r="J43" s="6"/>
    </row>
    <row r="44" spans="2:10">
      <c r="B44" s="6"/>
      <c r="C44" s="6"/>
      <c r="D44" s="6"/>
      <c r="E44" s="6"/>
      <c r="F44" s="6"/>
      <c r="G44" s="6"/>
      <c r="H44" s="6"/>
      <c r="I44" s="6"/>
      <c r="J44" s="6"/>
    </row>
    <row r="45" spans="2:10">
      <c r="B45" s="6"/>
      <c r="C45" s="6"/>
      <c r="D45" s="6"/>
      <c r="E45" s="6"/>
      <c r="F45" s="6"/>
      <c r="G45" s="6"/>
      <c r="H45" s="6"/>
      <c r="I45" s="6"/>
      <c r="J45" s="6"/>
    </row>
    <row r="46" spans="2:10">
      <c r="B46" s="6"/>
      <c r="C46" s="6"/>
      <c r="D46" s="6"/>
      <c r="E46" s="6"/>
      <c r="F46" s="6"/>
      <c r="G46" s="6"/>
      <c r="H46" s="6"/>
      <c r="I46" s="6"/>
      <c r="J46" s="6"/>
    </row>
    <row r="47" spans="2:10">
      <c r="B47" s="6"/>
      <c r="C47" s="6"/>
      <c r="D47" s="6"/>
      <c r="E47" s="6"/>
      <c r="F47" s="6"/>
      <c r="G47" s="6"/>
      <c r="H47" s="6"/>
      <c r="I47" s="6"/>
      <c r="J47" s="6"/>
    </row>
    <row r="48" spans="2:10">
      <c r="B48" s="6"/>
      <c r="C48" s="6"/>
      <c r="D48" s="6"/>
      <c r="E48" s="6"/>
      <c r="F48" s="6"/>
      <c r="G48" s="6"/>
      <c r="H48" s="6"/>
      <c r="I48" s="6"/>
      <c r="J48" s="6"/>
    </row>
    <row r="49" spans="2:10">
      <c r="B49" s="6"/>
      <c r="C49" s="6"/>
      <c r="D49" s="6"/>
      <c r="E49" s="6"/>
      <c r="F49" s="6"/>
      <c r="G49" s="6"/>
      <c r="H49" s="6"/>
      <c r="I49" s="6"/>
      <c r="J49" s="6"/>
    </row>
    <row r="50" spans="2:10">
      <c r="B50" s="6"/>
      <c r="C50" s="6"/>
      <c r="D50" s="6"/>
      <c r="E50" s="6"/>
      <c r="F50" s="6"/>
      <c r="G50" s="6"/>
      <c r="H50" s="6"/>
      <c r="I50" s="6"/>
      <c r="J50" s="6"/>
    </row>
    <row r="51" spans="2:10">
      <c r="B51" s="6"/>
      <c r="C51" s="6"/>
      <c r="D51" s="6"/>
      <c r="E51" s="6"/>
      <c r="F51" s="6"/>
      <c r="G51" s="6"/>
      <c r="H51" s="6"/>
      <c r="I51" s="6"/>
      <c r="J51" s="6"/>
    </row>
  </sheetData>
  <mergeCells count="6">
    <mergeCell ref="B2:J3"/>
    <mergeCell ref="B17:J17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C6" sqref="C6:H6"/>
    </sheetView>
  </sheetViews>
  <sheetFormatPr defaultRowHeight="13.8"/>
  <cols>
    <col min="2" max="2" width="2.69921875" customWidth="1"/>
    <col min="3" max="3" width="19.19921875" customWidth="1"/>
    <col min="4" max="4" width="13.8984375" customWidth="1"/>
    <col min="5" max="5" width="5.69921875" customWidth="1"/>
    <col min="6" max="6" width="7.59765625" customWidth="1"/>
    <col min="7" max="7" width="9.796875" customWidth="1"/>
    <col min="8" max="10" width="10" customWidth="1"/>
    <col min="11" max="11" width="11" customWidth="1"/>
  </cols>
  <sheetData>
    <row r="1" spans="1:11">
      <c r="A1" s="46"/>
      <c r="B1" s="46"/>
      <c r="C1" s="46" t="s">
        <v>762</v>
      </c>
      <c r="D1" s="140"/>
      <c r="E1" s="46"/>
      <c r="F1" s="46"/>
      <c r="G1" s="46"/>
      <c r="H1" s="46"/>
      <c r="I1" s="46"/>
      <c r="J1" s="46"/>
      <c r="K1" s="46"/>
    </row>
    <row r="2" spans="1:11" ht="15.6" customHeight="1">
      <c r="A2" s="46"/>
      <c r="B2" s="46"/>
      <c r="C2" s="46" t="s">
        <v>724</v>
      </c>
      <c r="D2" s="46"/>
      <c r="E2" s="46"/>
      <c r="F2" s="46"/>
      <c r="G2" s="46"/>
      <c r="H2" s="46"/>
      <c r="I2" s="46"/>
      <c r="J2" s="46"/>
      <c r="K2" s="46"/>
    </row>
    <row r="3" spans="1:11" hidden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idden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idden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22.95" customHeight="1" thickBot="1">
      <c r="A6" s="46"/>
      <c r="B6" s="46"/>
      <c r="C6" s="333" t="s">
        <v>216</v>
      </c>
      <c r="D6" s="333"/>
      <c r="E6" s="333"/>
      <c r="F6" s="333"/>
      <c r="G6" s="333"/>
      <c r="H6" s="333"/>
      <c r="I6" s="49"/>
      <c r="J6" s="46"/>
      <c r="K6" s="46"/>
    </row>
    <row r="7" spans="1:11" ht="14.4" hidden="1" thickBo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39.6">
      <c r="A8" s="46"/>
      <c r="B8" s="297"/>
      <c r="C8" s="354" t="s">
        <v>0</v>
      </c>
      <c r="D8" s="356" t="s">
        <v>69</v>
      </c>
      <c r="E8" s="356" t="s">
        <v>1</v>
      </c>
      <c r="F8" s="356" t="s">
        <v>2</v>
      </c>
      <c r="G8" s="298" t="s">
        <v>70</v>
      </c>
      <c r="H8" s="298" t="s">
        <v>15</v>
      </c>
      <c r="I8" s="181" t="s">
        <v>734</v>
      </c>
      <c r="J8" s="117" t="s">
        <v>389</v>
      </c>
      <c r="K8" s="299" t="s">
        <v>719</v>
      </c>
    </row>
    <row r="9" spans="1:11" ht="27" customHeight="1" thickBot="1">
      <c r="A9" s="46"/>
      <c r="B9" s="300" t="s">
        <v>689</v>
      </c>
      <c r="C9" s="355"/>
      <c r="D9" s="357"/>
      <c r="E9" s="357"/>
      <c r="F9" s="357"/>
      <c r="G9" s="301" t="s">
        <v>18</v>
      </c>
      <c r="H9" s="301" t="s">
        <v>19</v>
      </c>
      <c r="I9" s="182"/>
      <c r="J9" s="184"/>
      <c r="K9" s="302"/>
    </row>
    <row r="10" spans="1:11" ht="26.4" customHeight="1">
      <c r="A10" s="46"/>
      <c r="B10" s="198" t="s">
        <v>609</v>
      </c>
      <c r="C10" s="303" t="s">
        <v>211</v>
      </c>
      <c r="D10" s="132"/>
      <c r="E10" s="132" t="s">
        <v>5</v>
      </c>
      <c r="F10" s="132">
        <v>650</v>
      </c>
      <c r="G10" s="239"/>
      <c r="H10" s="240">
        <f t="shared" ref="H10:H21" si="0">F10*G10</f>
        <v>0</v>
      </c>
      <c r="I10" s="241"/>
      <c r="J10" s="127"/>
      <c r="K10" s="128"/>
    </row>
    <row r="11" spans="1:11" ht="28.2" customHeight="1">
      <c r="A11" s="46"/>
      <c r="B11" s="272" t="s">
        <v>610</v>
      </c>
      <c r="C11" s="304" t="s">
        <v>217</v>
      </c>
      <c r="D11" s="104"/>
      <c r="E11" s="104" t="s">
        <v>5</v>
      </c>
      <c r="F11" s="104">
        <v>60</v>
      </c>
      <c r="G11" s="125"/>
      <c r="H11" s="247">
        <f t="shared" si="0"/>
        <v>0</v>
      </c>
      <c r="I11" s="248"/>
      <c r="J11" s="127"/>
      <c r="K11" s="128"/>
    </row>
    <row r="12" spans="1:11" ht="28.2" customHeight="1">
      <c r="A12" s="46"/>
      <c r="B12" s="198" t="s">
        <v>611</v>
      </c>
      <c r="C12" s="304" t="s">
        <v>495</v>
      </c>
      <c r="D12" s="104"/>
      <c r="E12" s="104" t="s">
        <v>5</v>
      </c>
      <c r="F12" s="104">
        <v>60</v>
      </c>
      <c r="G12" s="125"/>
      <c r="H12" s="247">
        <f t="shared" si="0"/>
        <v>0</v>
      </c>
      <c r="I12" s="248"/>
      <c r="J12" s="127"/>
      <c r="K12" s="128"/>
    </row>
    <row r="13" spans="1:11" ht="28.2" customHeight="1">
      <c r="A13" s="46"/>
      <c r="B13" s="272" t="s">
        <v>612</v>
      </c>
      <c r="C13" s="304" t="s">
        <v>546</v>
      </c>
      <c r="D13" s="104"/>
      <c r="E13" s="104" t="s">
        <v>37</v>
      </c>
      <c r="F13" s="104">
        <v>650</v>
      </c>
      <c r="G13" s="125"/>
      <c r="H13" s="247">
        <f t="shared" si="0"/>
        <v>0</v>
      </c>
      <c r="I13" s="248"/>
      <c r="J13" s="127"/>
      <c r="K13" s="128"/>
    </row>
    <row r="14" spans="1:11" ht="28.2" customHeight="1">
      <c r="A14" s="46"/>
      <c r="B14" s="198" t="s">
        <v>613</v>
      </c>
      <c r="C14" s="304" t="s">
        <v>545</v>
      </c>
      <c r="D14" s="104"/>
      <c r="E14" s="104" t="s">
        <v>5</v>
      </c>
      <c r="F14" s="104">
        <v>55</v>
      </c>
      <c r="G14" s="125"/>
      <c r="H14" s="247">
        <f t="shared" si="0"/>
        <v>0</v>
      </c>
      <c r="I14" s="248"/>
      <c r="J14" s="127"/>
      <c r="K14" s="128"/>
    </row>
    <row r="15" spans="1:11" ht="28.2" customHeight="1">
      <c r="A15" s="46"/>
      <c r="B15" s="272" t="s">
        <v>614</v>
      </c>
      <c r="C15" s="304" t="s">
        <v>763</v>
      </c>
      <c r="D15" s="104"/>
      <c r="E15" s="104" t="s">
        <v>5</v>
      </c>
      <c r="F15" s="104">
        <v>50</v>
      </c>
      <c r="G15" s="125"/>
      <c r="H15" s="247">
        <f t="shared" si="0"/>
        <v>0</v>
      </c>
      <c r="I15" s="248"/>
      <c r="J15" s="127"/>
      <c r="K15" s="128"/>
    </row>
    <row r="16" spans="1:11" ht="28.2" customHeight="1">
      <c r="A16" s="46"/>
      <c r="B16" s="198" t="s">
        <v>615</v>
      </c>
      <c r="C16" s="304" t="s">
        <v>764</v>
      </c>
      <c r="D16" s="104"/>
      <c r="E16" s="104" t="s">
        <v>5</v>
      </c>
      <c r="F16" s="104">
        <v>50</v>
      </c>
      <c r="G16" s="125"/>
      <c r="H16" s="247">
        <f t="shared" si="0"/>
        <v>0</v>
      </c>
      <c r="I16" s="248"/>
      <c r="J16" s="127"/>
      <c r="K16" s="128"/>
    </row>
    <row r="17" spans="1:11" ht="28.2" customHeight="1">
      <c r="A17" s="46"/>
      <c r="B17" s="272" t="s">
        <v>616</v>
      </c>
      <c r="C17" s="304" t="s">
        <v>496</v>
      </c>
      <c r="D17" s="104"/>
      <c r="E17" s="104" t="s">
        <v>5</v>
      </c>
      <c r="F17" s="104">
        <v>60</v>
      </c>
      <c r="G17" s="125"/>
      <c r="H17" s="247">
        <f t="shared" si="0"/>
        <v>0</v>
      </c>
      <c r="I17" s="248"/>
      <c r="J17" s="127"/>
      <c r="K17" s="128"/>
    </row>
    <row r="18" spans="1:11" ht="28.2" customHeight="1">
      <c r="A18" s="46"/>
      <c r="B18" s="198" t="s">
        <v>617</v>
      </c>
      <c r="C18" s="304" t="s">
        <v>494</v>
      </c>
      <c r="D18" s="104"/>
      <c r="E18" s="104" t="s">
        <v>5</v>
      </c>
      <c r="F18" s="104">
        <v>120</v>
      </c>
      <c r="G18" s="125"/>
      <c r="H18" s="247">
        <f t="shared" si="0"/>
        <v>0</v>
      </c>
      <c r="I18" s="248"/>
      <c r="J18" s="127"/>
      <c r="K18" s="128"/>
    </row>
    <row r="19" spans="1:11" ht="27.6" customHeight="1">
      <c r="A19" s="46"/>
      <c r="B19" s="272" t="s">
        <v>618</v>
      </c>
      <c r="C19" s="304" t="s">
        <v>418</v>
      </c>
      <c r="D19" s="104"/>
      <c r="E19" s="104" t="s">
        <v>5</v>
      </c>
      <c r="F19" s="104">
        <v>150</v>
      </c>
      <c r="G19" s="125"/>
      <c r="H19" s="247">
        <f t="shared" si="0"/>
        <v>0</v>
      </c>
      <c r="I19" s="248"/>
      <c r="J19" s="127"/>
      <c r="K19" s="128"/>
    </row>
    <row r="20" spans="1:11" ht="27.6" customHeight="1">
      <c r="A20" s="46"/>
      <c r="B20" s="198" t="s">
        <v>619</v>
      </c>
      <c r="C20" s="304" t="s">
        <v>695</v>
      </c>
      <c r="D20" s="104"/>
      <c r="E20" s="104" t="s">
        <v>5</v>
      </c>
      <c r="F20" s="104">
        <v>120</v>
      </c>
      <c r="G20" s="125"/>
      <c r="H20" s="247">
        <f t="shared" si="0"/>
        <v>0</v>
      </c>
      <c r="I20" s="248"/>
      <c r="J20" s="127"/>
      <c r="K20" s="128"/>
    </row>
    <row r="21" spans="1:11" ht="27.6" customHeight="1">
      <c r="A21" s="46"/>
      <c r="B21" s="272" t="s">
        <v>620</v>
      </c>
      <c r="C21" s="304" t="s">
        <v>407</v>
      </c>
      <c r="D21" s="104"/>
      <c r="E21" s="104" t="s">
        <v>5</v>
      </c>
      <c r="F21" s="130">
        <v>20</v>
      </c>
      <c r="G21" s="125"/>
      <c r="H21" s="247">
        <f t="shared" si="0"/>
        <v>0</v>
      </c>
      <c r="I21" s="248"/>
      <c r="J21" s="127"/>
      <c r="K21" s="128"/>
    </row>
    <row r="22" spans="1:11" ht="23.4" customHeight="1">
      <c r="A22" s="46"/>
      <c r="B22" s="46"/>
      <c r="C22" s="119"/>
      <c r="D22" s="140"/>
      <c r="E22" s="140"/>
      <c r="F22" s="140"/>
      <c r="G22" s="140" t="s">
        <v>72</v>
      </c>
      <c r="H22" s="305">
        <f>SUM(H10:H21)</f>
        <v>0</v>
      </c>
      <c r="I22" s="136"/>
      <c r="J22" s="46"/>
      <c r="K22" s="305">
        <f>SUM(K10:K21)</f>
        <v>0</v>
      </c>
    </row>
    <row r="23" spans="1:11">
      <c r="A23" s="46"/>
      <c r="B23" s="46"/>
      <c r="C23" s="313" t="s">
        <v>9</v>
      </c>
      <c r="D23" s="313"/>
      <c r="E23" s="313"/>
      <c r="F23" s="313"/>
      <c r="G23" s="313"/>
      <c r="H23" s="313"/>
      <c r="I23" s="179"/>
      <c r="J23" s="46"/>
      <c r="K23" s="46"/>
    </row>
    <row r="24" spans="1:11">
      <c r="A24" s="46"/>
      <c r="B24" s="46"/>
      <c r="C24" s="46" t="s">
        <v>35</v>
      </c>
      <c r="D24" s="46"/>
      <c r="E24" s="46"/>
      <c r="F24" s="46"/>
      <c r="G24" s="46"/>
      <c r="H24" s="46"/>
      <c r="I24" s="46"/>
      <c r="J24" s="46"/>
      <c r="K24" s="46"/>
    </row>
    <row r="25" spans="1:11">
      <c r="A25" s="46"/>
      <c r="B25" s="46"/>
      <c r="C25" s="46" t="s">
        <v>135</v>
      </c>
      <c r="D25" s="46"/>
      <c r="E25" s="46"/>
      <c r="F25" s="46"/>
      <c r="G25" s="46"/>
      <c r="H25" s="46"/>
      <c r="I25" s="46"/>
      <c r="J25" s="46"/>
      <c r="K25" s="46"/>
    </row>
    <row r="26" spans="1:1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>
      <c r="A27" s="46"/>
      <c r="B27" s="46"/>
      <c r="C27" s="114" t="s">
        <v>212</v>
      </c>
      <c r="D27" s="114"/>
      <c r="E27" s="114"/>
      <c r="F27" s="295"/>
      <c r="G27" s="295"/>
      <c r="H27" s="118"/>
      <c r="I27" s="118"/>
      <c r="J27" s="46"/>
      <c r="K27" s="46"/>
    </row>
    <row r="28" spans="1:11">
      <c r="A28" s="46"/>
      <c r="B28" s="46"/>
      <c r="C28" s="296"/>
      <c r="D28" s="114"/>
      <c r="E28" s="114"/>
      <c r="F28" s="114"/>
      <c r="G28" s="114"/>
      <c r="H28" s="46"/>
      <c r="I28" s="46"/>
      <c r="J28" s="46"/>
      <c r="K28" s="46"/>
    </row>
    <row r="29" spans="1:11">
      <c r="A29" s="46"/>
      <c r="B29" s="46"/>
      <c r="C29" s="114"/>
      <c r="D29" s="114"/>
      <c r="E29" s="114"/>
      <c r="F29" s="114"/>
      <c r="G29" s="114"/>
      <c r="H29" s="46"/>
      <c r="I29" s="46"/>
      <c r="J29" s="46"/>
      <c r="K29" s="46"/>
    </row>
  </sheetData>
  <mergeCells count="6">
    <mergeCell ref="C23:H23"/>
    <mergeCell ref="C6:H6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nabiał</vt:lpstr>
      <vt:lpstr>mięso</vt:lpstr>
      <vt:lpstr>pieczywo</vt:lpstr>
      <vt:lpstr>warzywa i owoce</vt:lpstr>
      <vt:lpstr>mrożonki</vt:lpstr>
      <vt:lpstr>spożywcze</vt:lpstr>
      <vt:lpstr>ryby</vt:lpstr>
      <vt:lpstr>ciasta i dożdzówki</vt:lpstr>
      <vt:lpstr>wyroby gotowe</vt:lpstr>
      <vt:lpstr>pieczywo!_GoBack</vt:lpstr>
      <vt:lpstr>nabiał!OLE_LINK2</vt:lpstr>
    </vt:vector>
  </TitlesOfParts>
  <Company>Ministrerstwo Edukacji Narodowej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Marzena</cp:lastModifiedBy>
  <cp:lastPrinted>2023-11-20T11:44:57Z</cp:lastPrinted>
  <dcterms:created xsi:type="dcterms:W3CDTF">2012-11-29T13:02:48Z</dcterms:created>
  <dcterms:modified xsi:type="dcterms:W3CDTF">2023-11-20T11:45:37Z</dcterms:modified>
</cp:coreProperties>
</file>